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FINANCIJSKI PLAN 2026-27-28\"/>
    </mc:Choice>
  </mc:AlternateContent>
  <xr:revisionPtr revIDLastSave="0" documentId="13_ncr:1_{07AC482D-8078-4F1B-85FF-3907C57539B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3" l="1"/>
  <c r="G28" i="3"/>
  <c r="F28" i="3" l="1"/>
  <c r="E28" i="3"/>
  <c r="E11" i="3"/>
  <c r="E10" i="3" s="1"/>
  <c r="H10" i="3"/>
  <c r="G10" i="3"/>
  <c r="F10" i="3"/>
  <c r="J8" i="10" l="1"/>
  <c r="I8" i="10"/>
  <c r="H8" i="10"/>
  <c r="G8" i="10"/>
  <c r="C35" i="8"/>
  <c r="D35" i="8"/>
  <c r="C18" i="8"/>
  <c r="F28" i="8"/>
  <c r="E28" i="8"/>
  <c r="D28" i="8"/>
  <c r="D27" i="8" s="1"/>
  <c r="F35" i="8"/>
  <c r="E35" i="8"/>
  <c r="F18" i="8"/>
  <c r="F11" i="8"/>
  <c r="F10" i="8" s="1"/>
  <c r="E18" i="8"/>
  <c r="E11" i="8"/>
  <c r="E10" i="8" s="1"/>
  <c r="H22" i="3"/>
  <c r="H21" i="3" s="1"/>
  <c r="G22" i="3"/>
  <c r="G21" i="3" s="1"/>
  <c r="H11" i="3"/>
  <c r="G11" i="3"/>
  <c r="J10" i="10"/>
  <c r="I10" i="10"/>
  <c r="F11" i="3"/>
  <c r="F22" i="3"/>
  <c r="F21" i="3" s="1"/>
  <c r="D18" i="8"/>
  <c r="D11" i="8"/>
  <c r="C11" i="8"/>
  <c r="C28" i="8"/>
  <c r="E22" i="3"/>
  <c r="E21" i="3" s="1"/>
  <c r="F36" i="10"/>
  <c r="G33" i="10" s="1"/>
  <c r="G36" i="10" s="1"/>
  <c r="H33" i="10" s="1"/>
  <c r="H36" i="10" s="1"/>
  <c r="I33" i="10" s="1"/>
  <c r="I36" i="10" s="1"/>
  <c r="J33" i="10" s="1"/>
  <c r="J36" i="10" s="1"/>
  <c r="J20" i="10"/>
  <c r="I20" i="10"/>
  <c r="H20" i="10"/>
  <c r="G20" i="10"/>
  <c r="F20" i="10"/>
  <c r="H10" i="10"/>
  <c r="G10" i="10"/>
  <c r="D10" i="8" l="1"/>
  <c r="E27" i="8"/>
  <c r="C27" i="8"/>
  <c r="F27" i="8"/>
  <c r="C10" i="8"/>
  <c r="J21" i="10"/>
  <c r="J27" i="10" s="1"/>
  <c r="J28" i="10" s="1"/>
  <c r="I21" i="10"/>
  <c r="I27" i="10" s="1"/>
  <c r="I28" i="10" s="1"/>
  <c r="G27" i="10"/>
  <c r="F13" i="10"/>
  <c r="F21" i="10" s="1"/>
  <c r="F27" i="10" s="1"/>
  <c r="F28" i="10" s="1"/>
</calcChain>
</file>

<file path=xl/sharedStrings.xml><?xml version="1.0" encoding="utf-8"?>
<sst xmlns="http://schemas.openxmlformats.org/spreadsheetml/2006/main" count="207" uniqueCount="112">
  <si>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</si>
  <si>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</si>
  <si>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</si>
  <si>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</si>
  <si>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</si>
  <si>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</si>
  <si>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</si>
  <si>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</si>
  <si>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</si>
  <si>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</si>
  <si>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</si>
  <si>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</si>
  <si>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</si>
  <si>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</si>
  <si>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</si>
  <si>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</si>
  <si>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</si>
  <si>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</si>
  <si>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</si>
  <si>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</si>
  <si>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</si>
  <si>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</si>
  <si>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</si>
  <si>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</si>
  <si>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</si>
  <si>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</si>
  <si>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</si>
  <si>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</si>
  <si>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</si>
  <si>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</si>
  <si>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</si>
  <si>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</si>
  <si>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</si>
  <si>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</si>
  <si>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</si>
  <si>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</si>
  <si>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</si>
  <si>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</si>
  <si>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</si>
  <si>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</si>
  <si>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</si>
  <si>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</si>
  <si>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</si>
  <si>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</si>
  <si>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</si>
  <si>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</si>
  <si>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</si>
  <si>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</si>
  <si>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</si>
  <si>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</si>
  <si>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</si>
  <si>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</si>
  <si>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</si>
  <si>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</si>
  <si>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</si>
  <si>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</si>
  <si>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</si>
  <si>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</si>
  <si>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</si>
  <si>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</si>
  <si>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</si>
  <si>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</si>
  <si>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</si>
  <si>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</si>
  <si>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</si>
  <si>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</si>
  <si>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</si>
  <si>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</si>
  <si>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</si>
  <si>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</si>
  <si>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</si>
  <si>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</si>
  <si>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</si>
  <si>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</si>
  <si>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Proračun za 2025.</t>
  </si>
  <si>
    <t>Projekcija proračuna
za 2027.</t>
  </si>
  <si>
    <t>Projekcija
za 2027.</t>
  </si>
  <si>
    <t>Projekcija
za 2026.</t>
  </si>
  <si>
    <t>Projekcija 
za 2027.</t>
  </si>
  <si>
    <t xml:space="preserve">Prihod za posebne namjene </t>
  </si>
  <si>
    <t xml:space="preserve">Vlastiti prihodi </t>
  </si>
  <si>
    <t xml:space="preserve">Financijski rashodi </t>
  </si>
  <si>
    <t xml:space="preserve">3 Vlastiti prihodi </t>
  </si>
  <si>
    <t xml:space="preserve">  31 Vlastiti prihodi </t>
  </si>
  <si>
    <t xml:space="preserve">4 Prihodi za vlastite namjene </t>
  </si>
  <si>
    <t xml:space="preserve">5 Pomoći </t>
  </si>
  <si>
    <t xml:space="preserve">Naknade građanima i kućanstvima na temelju osiguranja i druge naknade </t>
  </si>
  <si>
    <t xml:space="preserve">Ostali rashodi </t>
  </si>
  <si>
    <t xml:space="preserve">  12 Porezni prihodi za decentralizirane funkcije </t>
  </si>
  <si>
    <t xml:space="preserve">Izvor financiranja 1.1.1. </t>
  </si>
  <si>
    <t xml:space="preserve">PRIHODI OD GRADA </t>
  </si>
  <si>
    <t xml:space="preserve">PROGRAM  </t>
  </si>
  <si>
    <t>PROGRAM XXX</t>
  </si>
  <si>
    <t xml:space="preserve">NAZIV PROGRAMA </t>
  </si>
  <si>
    <t>Aktivnost AXXXXXX</t>
  </si>
  <si>
    <t xml:space="preserve">NAZIV AKTIVNOSTI </t>
  </si>
  <si>
    <t>FINANCIJSKI PLAN PRORAČUNSKOG KORISNIKA JEDINICE LOKALNE I PODRUČNE (REGIONALNE) SAMOUPRAVE 
ZA 2025. I PROJEKCIJA ZA 2026. I 2027. GODINU</t>
  </si>
  <si>
    <r>
      <t xml:space="preserve">  </t>
    </r>
    <r>
      <rPr>
        <sz val="12"/>
        <rFont val="Arial"/>
        <family val="2"/>
        <charset val="238"/>
      </rPr>
      <t xml:space="preserve">43  Prihod za posebne namjene </t>
    </r>
  </si>
  <si>
    <t>Izvršenje 2024.</t>
  </si>
  <si>
    <t>Plan 2025. / Rebalans</t>
  </si>
  <si>
    <t>Proračun za 2026.</t>
  </si>
  <si>
    <t>Projekcija 
za 2028.</t>
  </si>
  <si>
    <t>Plan 2025./ Rebalans</t>
  </si>
  <si>
    <t>Plan 2025./Rebalans</t>
  </si>
  <si>
    <t>Plan  2025. /Rebalans</t>
  </si>
  <si>
    <t>Projekcija proračuna
za 2028.</t>
  </si>
  <si>
    <t>Plan 2025/Rebalans</t>
  </si>
  <si>
    <t>Projekcija
za 2028.</t>
  </si>
  <si>
    <t>Plan 2025.</t>
  </si>
  <si>
    <t>5.0.12112  Pomoć drž.pror.nac.suf.EU proj-predfin.opć.ph i prim-grad</t>
  </si>
  <si>
    <t xml:space="preserve">5.2.11 Pomoći iz županijskog proračuna - PK </t>
  </si>
  <si>
    <t>5.0.111  Pomoći iz drž.pror.kroz opće prihode i primitke-PK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</si>
</sst>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/>
    </xf>
    <xf numFmtId="0" fontId="0" fillId="0" borderId="6" xfId="0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/>
    <xf numFmtId="3" fontId="8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 wrapText="1"/>
    </xf>
    <xf numFmtId="3" fontId="3" fillId="2" borderId="3" xfId="0" applyNumberFormat="1" applyFont="1" applyFill="1" applyBorder="1"/>
    <xf numFmtId="0" fontId="16" fillId="2" borderId="3" xfId="0" quotePrefix="1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3" fillId="0" borderId="3" xfId="0" applyNumberFormat="1" applyFont="1" applyBorder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3" fontId="13" fillId="4" borderId="1" xfId="0" quotePrefix="1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 wrapText="1"/>
    </xf>
    <xf numFmtId="3" fontId="13" fillId="3" borderId="1" xfId="0" quotePrefix="1" applyNumberFormat="1" applyFont="1" applyFill="1" applyBorder="1" applyAlignment="1">
      <alignment horizontal="right"/>
    </xf>
    <xf numFmtId="3" fontId="13" fillId="3" borderId="3" xfId="0" quotePrefix="1" applyNumberFormat="1" applyFont="1" applyFill="1" applyBorder="1" applyAlignment="1">
      <alignment horizontal="right"/>
    </xf>
    <xf numFmtId="0" fontId="13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3" fillId="0" borderId="1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left"/>
    </xf>
    <xf numFmtId="3" fontId="3" fillId="3" borderId="1" xfId="0" quotePrefix="1" applyNumberFormat="1" applyFont="1" applyFill="1" applyBorder="1" applyAlignment="1">
      <alignment horizontal="right"/>
    </xf>
    <xf numFmtId="3" fontId="3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3" fontId="17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13" fillId="2" borderId="3" xfId="0" applyFont="1" applyFill="1" applyBorder="1" applyAlignment="1">
      <alignment wrapText="1"/>
    </xf>
    <xf numFmtId="0" fontId="20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 wrapText="1"/>
    </xf>
    <xf numFmtId="0" fontId="13" fillId="2" borderId="3" xfId="0" quotePrefix="1" applyFont="1" applyFill="1" applyBorder="1" applyAlignment="1">
      <alignment horizontal="left"/>
    </xf>
    <xf numFmtId="0" fontId="13" fillId="2" borderId="3" xfId="0" quotePrefix="1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16" fillId="2" borderId="3" xfId="0" quotePrefix="1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9" fillId="0" borderId="5" xfId="0" applyFont="1" applyBorder="1" applyAlignment="1">
      <alignment horizontal="right"/>
    </xf>
    <xf numFmtId="0" fontId="16" fillId="2" borderId="3" xfId="0" quotePrefix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 wrapText="1"/>
    </xf>
    <xf numFmtId="3" fontId="17" fillId="0" borderId="3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 applyBorder="1"/>
    <xf numFmtId="4" fontId="23" fillId="2" borderId="3" xfId="0" applyNumberFormat="1" applyFont="1" applyFill="1" applyBorder="1"/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3" borderId="1" xfId="0" quotePrefix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F9" sqref="F9"/>
    </sheetView>
  </sheetViews>
  <sheetFormatPr defaultRowHeight="15.75" x14ac:dyDescent="0.25"/>
  <cols>
    <col min="1" max="1" width="18.140625" style="69" bestFit="1" customWidth="1"/>
    <col min="2" max="4" width="9.140625" style="69"/>
    <col min="5" max="5" width="25.28515625" style="69" customWidth="1"/>
    <col min="6" max="6" width="14.42578125" style="69" bestFit="1" customWidth="1"/>
    <col min="7" max="7" width="19.5703125" style="69" bestFit="1" customWidth="1"/>
    <col min="8" max="8" width="17.42578125" style="69" bestFit="1" customWidth="1"/>
    <col min="9" max="10" width="20.28515625" style="69" bestFit="1" customWidth="1"/>
    <col min="11" max="16384" width="9.140625" style="69"/>
  </cols>
  <sheetData>
    <row r="1" spans="1:10" x14ac:dyDescent="0.25">
      <c r="A1" s="114" t="s">
        <v>96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114" t="s">
        <v>23</v>
      </c>
      <c r="B3" s="114"/>
      <c r="C3" s="114"/>
      <c r="D3" s="114"/>
      <c r="E3" s="114"/>
      <c r="F3" s="114"/>
      <c r="G3" s="114"/>
      <c r="H3" s="114"/>
      <c r="I3" s="127"/>
      <c r="J3" s="127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31"/>
      <c r="J4" s="31"/>
    </row>
    <row r="5" spans="1:10" x14ac:dyDescent="0.25">
      <c r="A5" s="114" t="s">
        <v>34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32"/>
      <c r="B6" s="33"/>
      <c r="C6" s="33"/>
      <c r="D6" s="34"/>
      <c r="E6" s="35"/>
      <c r="F6" s="36"/>
      <c r="G6" s="36"/>
      <c r="H6" s="36"/>
      <c r="I6" s="36"/>
      <c r="J6" s="37" t="s">
        <v>41</v>
      </c>
    </row>
    <row r="7" spans="1:10" ht="47.25" x14ac:dyDescent="0.25">
      <c r="A7" s="38"/>
      <c r="B7" s="39"/>
      <c r="C7" s="39"/>
      <c r="D7" s="40"/>
      <c r="E7" s="41"/>
      <c r="F7" s="42" t="s">
        <v>98</v>
      </c>
      <c r="G7" s="42" t="s">
        <v>102</v>
      </c>
      <c r="H7" s="42" t="s">
        <v>100</v>
      </c>
      <c r="I7" s="42" t="s">
        <v>75</v>
      </c>
      <c r="J7" s="42" t="s">
        <v>105</v>
      </c>
    </row>
    <row r="8" spans="1:10" x14ac:dyDescent="0.25">
      <c r="A8" s="119" t="s">
        <v>0</v>
      </c>
      <c r="B8" s="113"/>
      <c r="C8" s="113"/>
      <c r="D8" s="113"/>
      <c r="E8" s="128"/>
      <c r="F8" s="44"/>
      <c r="G8" s="44">
        <f>G9</f>
        <v>1526076</v>
      </c>
      <c r="H8" s="44">
        <f>SUM(H9)</f>
        <v>1793360</v>
      </c>
      <c r="I8" s="44">
        <f>I9</f>
        <v>1793360</v>
      </c>
      <c r="J8" s="44">
        <f>J9</f>
        <v>1793360</v>
      </c>
    </row>
    <row r="9" spans="1:10" x14ac:dyDescent="0.25">
      <c r="A9" s="129" t="s">
        <v>42</v>
      </c>
      <c r="B9" s="130"/>
      <c r="C9" s="130"/>
      <c r="D9" s="130"/>
      <c r="E9" s="126"/>
      <c r="F9" s="45"/>
      <c r="G9" s="45">
        <v>1526076</v>
      </c>
      <c r="H9" s="45">
        <v>1793360</v>
      </c>
      <c r="I9" s="45">
        <v>1793360</v>
      </c>
      <c r="J9" s="45">
        <v>1793360</v>
      </c>
    </row>
    <row r="10" spans="1:10" x14ac:dyDescent="0.25">
      <c r="A10" s="46" t="s">
        <v>1</v>
      </c>
      <c r="B10" s="43"/>
      <c r="C10" s="43"/>
      <c r="D10" s="43"/>
      <c r="E10" s="43"/>
      <c r="F10" s="44"/>
      <c r="G10" s="44">
        <f t="shared" ref="G10:H10" si="0">G11+G12</f>
        <v>1526076</v>
      </c>
      <c r="H10" s="44">
        <f t="shared" si="0"/>
        <v>1793360</v>
      </c>
      <c r="I10" s="44">
        <f t="shared" ref="I10:J10" si="1">I11+I12</f>
        <v>1793360</v>
      </c>
      <c r="J10" s="44">
        <f t="shared" si="1"/>
        <v>1793360</v>
      </c>
    </row>
    <row r="11" spans="1:10" x14ac:dyDescent="0.25">
      <c r="A11" s="131" t="s">
        <v>43</v>
      </c>
      <c r="B11" s="130"/>
      <c r="C11" s="130"/>
      <c r="D11" s="130"/>
      <c r="E11" s="130"/>
      <c r="F11" s="45"/>
      <c r="G11" s="67">
        <v>1499316</v>
      </c>
      <c r="H11" s="45">
        <v>1766600</v>
      </c>
      <c r="I11" s="45">
        <v>1766600</v>
      </c>
      <c r="J11" s="45">
        <v>1766600</v>
      </c>
    </row>
    <row r="12" spans="1:10" x14ac:dyDescent="0.25">
      <c r="A12" s="125" t="s">
        <v>44</v>
      </c>
      <c r="B12" s="126"/>
      <c r="C12" s="126"/>
      <c r="D12" s="126"/>
      <c r="E12" s="126"/>
      <c r="F12" s="45"/>
      <c r="G12" s="45">
        <v>26760</v>
      </c>
      <c r="H12" s="45">
        <v>26760</v>
      </c>
      <c r="I12" s="45">
        <v>26760</v>
      </c>
      <c r="J12" s="45">
        <v>26760</v>
      </c>
    </row>
    <row r="13" spans="1:10" x14ac:dyDescent="0.25">
      <c r="A13" s="112" t="s">
        <v>66</v>
      </c>
      <c r="B13" s="113"/>
      <c r="C13" s="113"/>
      <c r="D13" s="113"/>
      <c r="E13" s="113"/>
      <c r="F13" s="44">
        <f>F8-F10</f>
        <v>0</v>
      </c>
      <c r="G13" s="44">
        <v>0</v>
      </c>
      <c r="H13" s="44">
        <v>0</v>
      </c>
      <c r="I13" s="44">
        <v>0</v>
      </c>
      <c r="J13" s="44">
        <v>0</v>
      </c>
    </row>
    <row r="14" spans="1:10" x14ac:dyDescent="0.25">
      <c r="A14" s="23"/>
      <c r="B14" s="70"/>
      <c r="C14" s="70"/>
      <c r="D14" s="70"/>
      <c r="E14" s="70"/>
      <c r="F14" s="70"/>
      <c r="G14" s="70"/>
      <c r="H14" s="71"/>
      <c r="I14" s="71"/>
      <c r="J14" s="71"/>
    </row>
    <row r="15" spans="1:10" x14ac:dyDescent="0.25">
      <c r="A15" s="114" t="s">
        <v>35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23"/>
      <c r="B16" s="70"/>
      <c r="C16" s="70"/>
      <c r="D16" s="70"/>
      <c r="E16" s="70"/>
      <c r="F16" s="70"/>
      <c r="G16" s="70"/>
      <c r="H16" s="71"/>
      <c r="I16" s="71"/>
      <c r="J16" s="71"/>
    </row>
    <row r="17" spans="1:10" ht="47.25" x14ac:dyDescent="0.25">
      <c r="A17" s="38"/>
      <c r="B17" s="39"/>
      <c r="C17" s="39"/>
      <c r="D17" s="40"/>
      <c r="E17" s="41"/>
      <c r="F17" s="42" t="s">
        <v>98</v>
      </c>
      <c r="G17" s="42" t="s">
        <v>102</v>
      </c>
      <c r="H17" s="42" t="s">
        <v>100</v>
      </c>
      <c r="I17" s="42" t="s">
        <v>75</v>
      </c>
      <c r="J17" s="42" t="s">
        <v>105</v>
      </c>
    </row>
    <row r="18" spans="1:10" x14ac:dyDescent="0.25">
      <c r="A18" s="125" t="s">
        <v>45</v>
      </c>
      <c r="B18" s="126"/>
      <c r="C18" s="126"/>
      <c r="D18" s="126"/>
      <c r="E18" s="126"/>
      <c r="F18" s="45"/>
      <c r="G18" s="45"/>
      <c r="H18" s="45"/>
      <c r="I18" s="45"/>
      <c r="J18" s="72"/>
    </row>
    <row r="19" spans="1:10" x14ac:dyDescent="0.25">
      <c r="A19" s="125" t="s">
        <v>46</v>
      </c>
      <c r="B19" s="126"/>
      <c r="C19" s="126"/>
      <c r="D19" s="126"/>
      <c r="E19" s="126"/>
      <c r="F19" s="45"/>
      <c r="G19" s="45"/>
      <c r="H19" s="45"/>
      <c r="I19" s="45"/>
      <c r="J19" s="72"/>
    </row>
    <row r="20" spans="1:10" x14ac:dyDescent="0.25">
      <c r="A20" s="112" t="s">
        <v>2</v>
      </c>
      <c r="B20" s="113"/>
      <c r="C20" s="113"/>
      <c r="D20" s="113"/>
      <c r="E20" s="113"/>
      <c r="F20" s="44">
        <f>F18-F19</f>
        <v>0</v>
      </c>
      <c r="G20" s="44">
        <f t="shared" ref="G20:J20" si="2">G18-G19</f>
        <v>0</v>
      </c>
      <c r="H20" s="44">
        <f t="shared" si="2"/>
        <v>0</v>
      </c>
      <c r="I20" s="44">
        <f t="shared" si="2"/>
        <v>0</v>
      </c>
      <c r="J20" s="44">
        <f t="shared" si="2"/>
        <v>0</v>
      </c>
    </row>
    <row r="21" spans="1:10" x14ac:dyDescent="0.25">
      <c r="A21" s="112" t="s">
        <v>67</v>
      </c>
      <c r="B21" s="113"/>
      <c r="C21" s="113"/>
      <c r="D21" s="113"/>
      <c r="E21" s="113"/>
      <c r="F21" s="44">
        <f>F13+F20</f>
        <v>0</v>
      </c>
      <c r="G21" s="44">
        <v>0</v>
      </c>
      <c r="H21" s="44">
        <v>0</v>
      </c>
      <c r="I21" s="44">
        <f t="shared" ref="I21:J21" si="3">I13+I20</f>
        <v>0</v>
      </c>
      <c r="J21" s="44">
        <f t="shared" si="3"/>
        <v>0</v>
      </c>
    </row>
    <row r="22" spans="1:10" x14ac:dyDescent="0.25">
      <c r="A22" s="73"/>
      <c r="B22" s="70"/>
      <c r="C22" s="70"/>
      <c r="D22" s="70"/>
      <c r="E22" s="70"/>
      <c r="F22" s="70"/>
      <c r="G22" s="70"/>
      <c r="H22" s="71"/>
      <c r="I22" s="71"/>
      <c r="J22" s="71"/>
    </row>
    <row r="23" spans="1:10" x14ac:dyDescent="0.25">
      <c r="A23" s="114" t="s">
        <v>68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47.25" x14ac:dyDescent="0.25">
      <c r="A25" s="38"/>
      <c r="B25" s="39"/>
      <c r="C25" s="39"/>
      <c r="D25" s="40"/>
      <c r="E25" s="41"/>
      <c r="F25" s="42" t="s">
        <v>98</v>
      </c>
      <c r="G25" s="42" t="s">
        <v>102</v>
      </c>
      <c r="H25" s="42" t="s">
        <v>100</v>
      </c>
      <c r="I25" s="42" t="s">
        <v>75</v>
      </c>
      <c r="J25" s="42" t="s">
        <v>105</v>
      </c>
    </row>
    <row r="26" spans="1:10" x14ac:dyDescent="0.25">
      <c r="A26" s="116" t="s">
        <v>69</v>
      </c>
      <c r="B26" s="117"/>
      <c r="C26" s="117"/>
      <c r="D26" s="117"/>
      <c r="E26" s="118"/>
      <c r="F26" s="74">
        <v>0</v>
      </c>
      <c r="G26" s="74">
        <v>0</v>
      </c>
      <c r="H26" s="74">
        <v>0</v>
      </c>
      <c r="I26" s="74">
        <v>0</v>
      </c>
      <c r="J26" s="75">
        <v>0</v>
      </c>
    </row>
    <row r="27" spans="1:10" ht="24" customHeight="1" x14ac:dyDescent="0.25">
      <c r="A27" s="112" t="s">
        <v>70</v>
      </c>
      <c r="B27" s="113"/>
      <c r="C27" s="113"/>
      <c r="D27" s="113"/>
      <c r="E27" s="113"/>
      <c r="F27" s="76">
        <f>F21+F26</f>
        <v>0</v>
      </c>
      <c r="G27" s="76">
        <f t="shared" ref="G27:J27" si="4">G21+G26</f>
        <v>0</v>
      </c>
      <c r="H27" s="76">
        <v>0</v>
      </c>
      <c r="I27" s="76">
        <f t="shared" si="4"/>
        <v>0</v>
      </c>
      <c r="J27" s="77">
        <f t="shared" si="4"/>
        <v>0</v>
      </c>
    </row>
    <row r="28" spans="1:10" ht="24.75" customHeight="1" x14ac:dyDescent="0.25">
      <c r="A28" s="119" t="s">
        <v>71</v>
      </c>
      <c r="B28" s="120"/>
      <c r="C28" s="120"/>
      <c r="D28" s="120"/>
      <c r="E28" s="121"/>
      <c r="F28" s="76">
        <f>F13+F20+F26-F27</f>
        <v>0</v>
      </c>
      <c r="G28" s="76">
        <v>0</v>
      </c>
      <c r="H28" s="76">
        <v>0</v>
      </c>
      <c r="I28" s="76">
        <f t="shared" ref="I28:J28" si="5">I13+I20+I26-I27</f>
        <v>0</v>
      </c>
      <c r="J28" s="77">
        <f t="shared" si="5"/>
        <v>0</v>
      </c>
    </row>
    <row r="29" spans="1:10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122" t="s">
        <v>65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x14ac:dyDescent="0.25">
      <c r="A31" s="78"/>
      <c r="B31" s="79"/>
      <c r="C31" s="79"/>
      <c r="D31" s="79"/>
      <c r="E31" s="79"/>
      <c r="F31" s="79"/>
      <c r="G31" s="79"/>
      <c r="H31" s="80"/>
      <c r="I31" s="80"/>
      <c r="J31" s="80"/>
    </row>
    <row r="32" spans="1:10" ht="47.25" x14ac:dyDescent="0.25">
      <c r="A32" s="81"/>
      <c r="B32" s="82"/>
      <c r="C32" s="82"/>
      <c r="D32" s="83"/>
      <c r="E32" s="84"/>
      <c r="F32" s="42" t="s">
        <v>98</v>
      </c>
      <c r="G32" s="42" t="s">
        <v>102</v>
      </c>
      <c r="H32" s="42" t="s">
        <v>100</v>
      </c>
      <c r="I32" s="42" t="s">
        <v>75</v>
      </c>
      <c r="J32" s="42" t="s">
        <v>105</v>
      </c>
    </row>
    <row r="33" spans="1:10" x14ac:dyDescent="0.25">
      <c r="A33" s="116" t="s">
        <v>69</v>
      </c>
      <c r="B33" s="117"/>
      <c r="C33" s="117"/>
      <c r="D33" s="117"/>
      <c r="E33" s="118"/>
      <c r="F33" s="74">
        <v>0</v>
      </c>
      <c r="G33" s="74">
        <f>F36</f>
        <v>0</v>
      </c>
      <c r="H33" s="74">
        <f>G36</f>
        <v>0</v>
      </c>
      <c r="I33" s="74">
        <f>H36</f>
        <v>0</v>
      </c>
      <c r="J33" s="75">
        <f>I36</f>
        <v>0</v>
      </c>
    </row>
    <row r="34" spans="1:10" ht="29.25" customHeight="1" x14ac:dyDescent="0.25">
      <c r="A34" s="116" t="s">
        <v>72</v>
      </c>
      <c r="B34" s="117"/>
      <c r="C34" s="117"/>
      <c r="D34" s="117"/>
      <c r="E34" s="118"/>
      <c r="F34" s="74">
        <v>0</v>
      </c>
      <c r="G34" s="74">
        <v>0</v>
      </c>
      <c r="H34" s="74">
        <v>0</v>
      </c>
      <c r="I34" s="74">
        <v>0</v>
      </c>
      <c r="J34" s="75">
        <v>0</v>
      </c>
    </row>
    <row r="35" spans="1:10" ht="23.25" customHeight="1" x14ac:dyDescent="0.25">
      <c r="A35" s="116" t="s">
        <v>73</v>
      </c>
      <c r="B35" s="123"/>
      <c r="C35" s="123"/>
      <c r="D35" s="123"/>
      <c r="E35" s="124"/>
      <c r="F35" s="74">
        <v>0</v>
      </c>
      <c r="G35" s="74">
        <v>0</v>
      </c>
      <c r="H35" s="74">
        <v>0</v>
      </c>
      <c r="I35" s="74">
        <v>0</v>
      </c>
      <c r="J35" s="75">
        <v>0</v>
      </c>
    </row>
    <row r="36" spans="1:10" ht="20.25" customHeight="1" x14ac:dyDescent="0.25">
      <c r="A36" s="112" t="s">
        <v>70</v>
      </c>
      <c r="B36" s="113"/>
      <c r="C36" s="113"/>
      <c r="D36" s="113"/>
      <c r="E36" s="113"/>
      <c r="F36" s="85">
        <f>F33-F34+F35</f>
        <v>0</v>
      </c>
      <c r="G36" s="85">
        <f t="shared" ref="G36:J36" si="6">G33-G34+G35</f>
        <v>0</v>
      </c>
      <c r="H36" s="85">
        <f t="shared" si="6"/>
        <v>0</v>
      </c>
      <c r="I36" s="85">
        <f t="shared" si="6"/>
        <v>0</v>
      </c>
      <c r="J36" s="86">
        <f t="shared" si="6"/>
        <v>0</v>
      </c>
    </row>
    <row r="38" spans="1:10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</row>
  </sheetData>
  <mergeCells count="23">
    <mergeCell ref="A19:E19"/>
    <mergeCell ref="A1:J1"/>
    <mergeCell ref="A3:J3"/>
    <mergeCell ref="A5:J5"/>
    <mergeCell ref="A8:E8"/>
    <mergeCell ref="A9:E9"/>
    <mergeCell ref="A11:E11"/>
    <mergeCell ref="A12:E12"/>
    <mergeCell ref="A13:E13"/>
    <mergeCell ref="A15:J15"/>
    <mergeCell ref="A18:E18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workbookViewId="0">
      <selection activeCell="F10" sqref="F10"/>
    </sheetView>
  </sheetViews>
  <sheetFormatPr defaultRowHeight="15" x14ac:dyDescent="0.25"/>
  <cols>
    <col min="1" max="1" width="10" customWidth="1"/>
    <col min="2" max="2" width="11" customWidth="1"/>
    <col min="3" max="3" width="26.5703125" customWidth="1"/>
    <col min="4" max="4" width="14.42578125" bestFit="1" customWidth="1"/>
    <col min="5" max="5" width="16.85546875" customWidth="1"/>
    <col min="6" max="6" width="17.5703125" bestFit="1" customWidth="1"/>
    <col min="7" max="8" width="20.42578125" bestFit="1" customWidth="1"/>
  </cols>
  <sheetData>
    <row r="1" spans="1:8" ht="42" customHeight="1" x14ac:dyDescent="0.25">
      <c r="A1" s="114" t="s">
        <v>96</v>
      </c>
      <c r="B1" s="114"/>
      <c r="C1" s="114"/>
      <c r="D1" s="114"/>
      <c r="E1" s="114"/>
      <c r="F1" s="114"/>
      <c r="G1" s="114"/>
      <c r="H1" s="114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4" t="s">
        <v>23</v>
      </c>
      <c r="B3" s="114"/>
      <c r="C3" s="114"/>
      <c r="D3" s="114"/>
      <c r="E3" s="114"/>
      <c r="F3" s="114"/>
      <c r="G3" s="114"/>
      <c r="H3" s="114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4" t="s">
        <v>4</v>
      </c>
      <c r="B5" s="114"/>
      <c r="C5" s="114"/>
      <c r="D5" s="114"/>
      <c r="E5" s="114"/>
      <c r="F5" s="114"/>
      <c r="G5" s="114"/>
      <c r="H5" s="114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x14ac:dyDescent="0.25">
      <c r="A7" s="114" t="s">
        <v>47</v>
      </c>
      <c r="B7" s="114"/>
      <c r="C7" s="114"/>
      <c r="D7" s="114"/>
      <c r="E7" s="114"/>
      <c r="F7" s="114"/>
      <c r="G7" s="114"/>
      <c r="H7" s="114"/>
    </row>
    <row r="8" spans="1:8" ht="15.75" x14ac:dyDescent="0.25">
      <c r="A8" s="23"/>
      <c r="B8" s="23"/>
      <c r="C8" s="23"/>
      <c r="D8" s="23"/>
      <c r="E8" s="23"/>
      <c r="F8" s="23"/>
      <c r="G8" s="31"/>
      <c r="H8" s="37" t="s">
        <v>41</v>
      </c>
    </row>
    <row r="9" spans="1:8" ht="47.25" x14ac:dyDescent="0.25">
      <c r="A9" s="47" t="s">
        <v>5</v>
      </c>
      <c r="B9" s="48" t="s">
        <v>6</v>
      </c>
      <c r="C9" s="48" t="s">
        <v>3</v>
      </c>
      <c r="D9" s="48" t="s">
        <v>98</v>
      </c>
      <c r="E9" s="48" t="s">
        <v>104</v>
      </c>
      <c r="F9" s="48" t="s">
        <v>100</v>
      </c>
      <c r="G9" s="48" t="s">
        <v>75</v>
      </c>
      <c r="H9" s="48" t="s">
        <v>105</v>
      </c>
    </row>
    <row r="10" spans="1:8" ht="30.75" customHeight="1" x14ac:dyDescent="0.25">
      <c r="A10" s="49"/>
      <c r="B10" s="50"/>
      <c r="C10" s="51" t="s">
        <v>0</v>
      </c>
      <c r="D10" s="52"/>
      <c r="E10" s="53">
        <f>SUM(E11)</f>
        <v>1526076</v>
      </c>
      <c r="F10" s="53">
        <f>SUM(F12,F13,F14,F15)</f>
        <v>1793360</v>
      </c>
      <c r="G10" s="53">
        <f>SUM(G12,G13,G14,G15)</f>
        <v>1793360</v>
      </c>
      <c r="H10" s="53">
        <f>SUM(H12,H13,H14,H15)</f>
        <v>1793360</v>
      </c>
    </row>
    <row r="11" spans="1:8" ht="19.5" customHeight="1" x14ac:dyDescent="0.25">
      <c r="A11" s="54">
        <v>6</v>
      </c>
      <c r="B11" s="54"/>
      <c r="C11" s="54" t="s">
        <v>7</v>
      </c>
      <c r="D11" s="55"/>
      <c r="E11" s="56">
        <f>SUM(E12,E13,E14,E15)</f>
        <v>1526076</v>
      </c>
      <c r="F11" s="57">
        <f>SUM(F12,F13,F14,F15)</f>
        <v>1793360</v>
      </c>
      <c r="G11" s="57">
        <f>SUM(G12,G13,G14,G15)</f>
        <v>1793360</v>
      </c>
      <c r="H11" s="57">
        <f>SUM(H12,H13,H14,H15)</f>
        <v>1793360</v>
      </c>
    </row>
    <row r="12" spans="1:8" ht="45" x14ac:dyDescent="0.25">
      <c r="A12" s="54"/>
      <c r="B12" s="58">
        <v>63</v>
      </c>
      <c r="C12" s="58" t="s">
        <v>36</v>
      </c>
      <c r="D12" s="59"/>
      <c r="E12" s="57">
        <v>1203462</v>
      </c>
      <c r="F12" s="57">
        <v>1476500</v>
      </c>
      <c r="G12" s="57">
        <v>1476500</v>
      </c>
      <c r="H12" s="57">
        <v>1476500</v>
      </c>
    </row>
    <row r="13" spans="1:8" ht="15.75" x14ac:dyDescent="0.25">
      <c r="A13" s="60"/>
      <c r="B13" s="60">
        <v>65</v>
      </c>
      <c r="C13" s="60" t="s">
        <v>79</v>
      </c>
      <c r="D13" s="59"/>
      <c r="E13" s="57">
        <v>57900</v>
      </c>
      <c r="F13" s="57">
        <v>58200</v>
      </c>
      <c r="G13" s="57">
        <v>58200</v>
      </c>
      <c r="H13" s="57">
        <v>58200</v>
      </c>
    </row>
    <row r="14" spans="1:8" ht="15.75" x14ac:dyDescent="0.25">
      <c r="A14" s="60"/>
      <c r="B14" s="60">
        <v>66</v>
      </c>
      <c r="C14" s="60" t="s">
        <v>80</v>
      </c>
      <c r="D14" s="59"/>
      <c r="E14" s="57">
        <v>5000</v>
      </c>
      <c r="F14" s="57">
        <v>5000</v>
      </c>
      <c r="G14" s="57">
        <v>5000</v>
      </c>
      <c r="H14" s="57">
        <v>5000</v>
      </c>
    </row>
    <row r="15" spans="1:8" ht="60" x14ac:dyDescent="0.25">
      <c r="A15" s="60"/>
      <c r="B15" s="60">
        <v>67</v>
      </c>
      <c r="C15" s="58" t="s">
        <v>37</v>
      </c>
      <c r="D15" s="59"/>
      <c r="E15" s="109">
        <v>259714</v>
      </c>
      <c r="F15" s="57">
        <v>253660</v>
      </c>
      <c r="G15" s="57">
        <v>253660</v>
      </c>
      <c r="H15" s="57">
        <v>253660</v>
      </c>
    </row>
    <row r="16" spans="1:8" x14ac:dyDescent="0.25">
      <c r="A16" s="27"/>
      <c r="B16" s="28"/>
      <c r="E16" s="29"/>
    </row>
    <row r="18" spans="1:8" ht="15.75" x14ac:dyDescent="0.25">
      <c r="A18" s="114" t="s">
        <v>48</v>
      </c>
      <c r="B18" s="132"/>
      <c r="C18" s="132"/>
      <c r="D18" s="132"/>
      <c r="E18" s="132"/>
      <c r="F18" s="132"/>
      <c r="G18" s="132"/>
      <c r="H18" s="132"/>
    </row>
    <row r="19" spans="1:8" ht="18" x14ac:dyDescent="0.25">
      <c r="A19" s="1"/>
      <c r="B19" s="1"/>
      <c r="C19" s="1"/>
      <c r="D19" s="1"/>
      <c r="E19" s="1"/>
      <c r="F19" s="1"/>
      <c r="G19" s="2"/>
      <c r="H19" s="2"/>
    </row>
    <row r="20" spans="1:8" ht="47.25" x14ac:dyDescent="0.25">
      <c r="A20" s="47" t="s">
        <v>5</v>
      </c>
      <c r="B20" s="48" t="s">
        <v>6</v>
      </c>
      <c r="C20" s="48" t="s">
        <v>8</v>
      </c>
      <c r="D20" s="48" t="s">
        <v>98</v>
      </c>
      <c r="E20" s="48" t="s">
        <v>106</v>
      </c>
      <c r="F20" s="48" t="s">
        <v>100</v>
      </c>
      <c r="G20" s="48" t="s">
        <v>78</v>
      </c>
      <c r="H20" s="48" t="s">
        <v>107</v>
      </c>
    </row>
    <row r="21" spans="1:8" ht="35.25" customHeight="1" x14ac:dyDescent="0.25">
      <c r="A21" s="49"/>
      <c r="B21" s="50"/>
      <c r="C21" s="51" t="s">
        <v>1</v>
      </c>
      <c r="D21" s="66"/>
      <c r="E21" s="53">
        <f>SUM(E22,E28)</f>
        <v>1526076</v>
      </c>
      <c r="F21" s="53">
        <f>SUM(F22,F28)</f>
        <v>1793360</v>
      </c>
      <c r="G21" s="53">
        <f t="shared" ref="G21:H21" si="0">SUM(G22,G28)</f>
        <v>1793360</v>
      </c>
      <c r="H21" s="53">
        <f t="shared" si="0"/>
        <v>1793360</v>
      </c>
    </row>
    <row r="22" spans="1:8" ht="15.75" customHeight="1" x14ac:dyDescent="0.25">
      <c r="A22" s="54">
        <v>3</v>
      </c>
      <c r="B22" s="54"/>
      <c r="C22" s="54" t="s">
        <v>9</v>
      </c>
      <c r="D22" s="55"/>
      <c r="E22" s="67">
        <f>SUM(E23:E27)</f>
        <v>1499316</v>
      </c>
      <c r="F22" s="63">
        <f>SUM(F23,F24,F25,F26,F27)</f>
        <v>1766600</v>
      </c>
      <c r="G22" s="63">
        <f t="shared" ref="G22:H22" si="1">SUM(G23,G24,G25,G26,G27)</f>
        <v>1766600</v>
      </c>
      <c r="H22" s="63">
        <f t="shared" si="1"/>
        <v>1766600</v>
      </c>
    </row>
    <row r="23" spans="1:8" ht="15.75" customHeight="1" x14ac:dyDescent="0.25">
      <c r="A23" s="54"/>
      <c r="B23" s="58">
        <v>31</v>
      </c>
      <c r="C23" s="58" t="s">
        <v>10</v>
      </c>
      <c r="D23" s="59"/>
      <c r="E23" s="57">
        <v>1271000</v>
      </c>
      <c r="F23" s="57">
        <v>1539550</v>
      </c>
      <c r="G23" s="57">
        <v>1539550</v>
      </c>
      <c r="H23" s="57">
        <v>1539550</v>
      </c>
    </row>
    <row r="24" spans="1:8" ht="15.75" x14ac:dyDescent="0.25">
      <c r="A24" s="60"/>
      <c r="B24" s="60">
        <v>32</v>
      </c>
      <c r="C24" s="60" t="s">
        <v>26</v>
      </c>
      <c r="D24" s="59"/>
      <c r="E24" s="57">
        <v>208654</v>
      </c>
      <c r="F24" s="57">
        <v>225950</v>
      </c>
      <c r="G24" s="57">
        <v>225950</v>
      </c>
      <c r="H24" s="57">
        <v>225950</v>
      </c>
    </row>
    <row r="25" spans="1:8" ht="15.75" x14ac:dyDescent="0.25">
      <c r="A25" s="60"/>
      <c r="B25" s="60">
        <v>34</v>
      </c>
      <c r="C25" s="60" t="s">
        <v>81</v>
      </c>
      <c r="D25" s="59"/>
      <c r="E25" s="57">
        <v>1000</v>
      </c>
      <c r="F25" s="57">
        <v>1100</v>
      </c>
      <c r="G25" s="57">
        <v>1100</v>
      </c>
      <c r="H25" s="57">
        <v>1100</v>
      </c>
    </row>
    <row r="26" spans="1:8" ht="60" x14ac:dyDescent="0.25">
      <c r="A26" s="60"/>
      <c r="B26" s="60">
        <v>37</v>
      </c>
      <c r="C26" s="68" t="s">
        <v>86</v>
      </c>
      <c r="D26" s="59"/>
      <c r="E26" s="57">
        <v>18000</v>
      </c>
      <c r="F26" s="57">
        <v>0</v>
      </c>
      <c r="G26" s="57">
        <v>0</v>
      </c>
      <c r="H26" s="57">
        <v>0</v>
      </c>
    </row>
    <row r="27" spans="1:8" ht="15.75" x14ac:dyDescent="0.25">
      <c r="A27" s="60"/>
      <c r="B27" s="60">
        <v>38</v>
      </c>
      <c r="C27" s="60" t="s">
        <v>87</v>
      </c>
      <c r="D27" s="59"/>
      <c r="E27" s="57">
        <v>662</v>
      </c>
      <c r="F27" s="57">
        <v>0</v>
      </c>
      <c r="G27" s="57">
        <v>0</v>
      </c>
      <c r="H27" s="57">
        <v>0</v>
      </c>
    </row>
    <row r="28" spans="1:8" ht="31.5" x14ac:dyDescent="0.25">
      <c r="A28" s="61">
        <v>4</v>
      </c>
      <c r="B28" s="61"/>
      <c r="C28" s="62" t="s">
        <v>11</v>
      </c>
      <c r="D28" s="55"/>
      <c r="E28" s="63">
        <f>SUM(E29)</f>
        <v>26760</v>
      </c>
      <c r="F28" s="63">
        <f>SUM(F29)</f>
        <v>26760</v>
      </c>
      <c r="G28" s="63">
        <f>SUM(G29)</f>
        <v>26760</v>
      </c>
      <c r="H28" s="63">
        <f>SUM(H29)</f>
        <v>26760</v>
      </c>
    </row>
    <row r="29" spans="1:8" ht="45" x14ac:dyDescent="0.25">
      <c r="A29" s="58"/>
      <c r="B29" s="58">
        <v>42</v>
      </c>
      <c r="C29" s="64" t="s">
        <v>12</v>
      </c>
      <c r="D29" s="59"/>
      <c r="E29" s="57">
        <v>26760</v>
      </c>
      <c r="F29" s="57">
        <v>26760</v>
      </c>
      <c r="G29" s="57">
        <v>26760</v>
      </c>
      <c r="H29" s="57">
        <v>26760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zoomScale="80" zoomScaleNormal="80" workbookViewId="0">
      <selection activeCell="D37" sqref="D37"/>
    </sheetView>
  </sheetViews>
  <sheetFormatPr defaultRowHeight="15" x14ac:dyDescent="0.25"/>
  <cols>
    <col min="1" max="1" width="27.7109375" customWidth="1"/>
    <col min="2" max="2" width="16.42578125" customWidth="1"/>
    <col min="3" max="6" width="25.28515625" customWidth="1"/>
  </cols>
  <sheetData>
    <row r="1" spans="1:6" ht="42" customHeight="1" x14ac:dyDescent="0.25">
      <c r="A1" s="114" t="s">
        <v>96</v>
      </c>
      <c r="B1" s="114"/>
      <c r="C1" s="114"/>
      <c r="D1" s="114"/>
      <c r="E1" s="114"/>
      <c r="F1" s="114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4" t="s">
        <v>23</v>
      </c>
      <c r="B3" s="114"/>
      <c r="C3" s="114"/>
      <c r="D3" s="114"/>
      <c r="E3" s="114"/>
      <c r="F3" s="114"/>
    </row>
    <row r="4" spans="1:6" ht="18" x14ac:dyDescent="0.25">
      <c r="C4" s="1"/>
      <c r="D4" s="1"/>
      <c r="E4" s="2"/>
      <c r="F4" s="2"/>
    </row>
    <row r="5" spans="1:6" ht="18" customHeight="1" x14ac:dyDescent="0.25">
      <c r="A5" s="114" t="s">
        <v>4</v>
      </c>
      <c r="B5" s="114"/>
      <c r="C5" s="114"/>
      <c r="D5" s="114"/>
      <c r="E5" s="114"/>
      <c r="F5" s="114"/>
    </row>
    <row r="6" spans="1:6" ht="18" x14ac:dyDescent="0.25">
      <c r="A6" s="1"/>
      <c r="B6" s="1"/>
      <c r="C6" s="1"/>
      <c r="D6" s="1"/>
      <c r="E6" s="2"/>
      <c r="F6" s="2"/>
    </row>
    <row r="7" spans="1:6" ht="30" customHeight="1" x14ac:dyDescent="0.25">
      <c r="A7" s="133" t="s">
        <v>49</v>
      </c>
      <c r="B7" s="133"/>
      <c r="C7" s="133"/>
      <c r="D7" s="133"/>
      <c r="E7" s="133"/>
      <c r="F7" s="133"/>
    </row>
    <row r="8" spans="1:6" ht="30" customHeight="1" x14ac:dyDescent="0.25">
      <c r="A8" s="102"/>
      <c r="B8" s="107"/>
      <c r="C8" s="102"/>
      <c r="D8" s="102"/>
      <c r="E8" s="33"/>
      <c r="F8" s="103" t="s">
        <v>41</v>
      </c>
    </row>
    <row r="9" spans="1:6" ht="30" customHeight="1" x14ac:dyDescent="0.25">
      <c r="A9" s="92" t="s">
        <v>51</v>
      </c>
      <c r="B9" s="93" t="s">
        <v>98</v>
      </c>
      <c r="C9" s="93" t="s">
        <v>99</v>
      </c>
      <c r="D9" s="93" t="s">
        <v>100</v>
      </c>
      <c r="E9" s="93" t="s">
        <v>76</v>
      </c>
      <c r="F9" s="93" t="s">
        <v>101</v>
      </c>
    </row>
    <row r="10" spans="1:6" ht="48.75" customHeight="1" x14ac:dyDescent="0.25">
      <c r="A10" s="94" t="s">
        <v>0</v>
      </c>
      <c r="B10" s="94"/>
      <c r="C10" s="72">
        <f>SUM(C11,C14,C16,C18)</f>
        <v>1526076</v>
      </c>
      <c r="D10" s="72">
        <f>SUM(D11,D14,D18)</f>
        <v>1735160</v>
      </c>
      <c r="E10" s="72">
        <f>SUM(E11,E14,E16,E18)</f>
        <v>1793360</v>
      </c>
      <c r="F10" s="72">
        <f>SUM(F11,F14,F16,F18)</f>
        <v>1793360</v>
      </c>
    </row>
    <row r="11" spans="1:6" ht="32.25" customHeight="1" x14ac:dyDescent="0.25">
      <c r="A11" s="95" t="s">
        <v>55</v>
      </c>
      <c r="B11" s="95"/>
      <c r="C11" s="72">
        <f>SUM(C12,C13)</f>
        <v>207514</v>
      </c>
      <c r="D11" s="72">
        <f>SUM(D12,D13)</f>
        <v>201660</v>
      </c>
      <c r="E11" s="72">
        <f>SUM(E12,E13)</f>
        <v>201660</v>
      </c>
      <c r="F11" s="72">
        <f>SUM(F12,F13)</f>
        <v>201660</v>
      </c>
    </row>
    <row r="12" spans="1:6" ht="30" customHeight="1" x14ac:dyDescent="0.25">
      <c r="A12" s="96" t="s">
        <v>56</v>
      </c>
      <c r="B12" s="96"/>
      <c r="C12" s="57">
        <v>139483</v>
      </c>
      <c r="D12" s="57">
        <v>117260</v>
      </c>
      <c r="E12" s="57">
        <v>117260</v>
      </c>
      <c r="F12" s="57">
        <v>117260</v>
      </c>
    </row>
    <row r="13" spans="1:6" ht="30" customHeight="1" x14ac:dyDescent="0.25">
      <c r="A13" s="97" t="s">
        <v>88</v>
      </c>
      <c r="B13" s="97"/>
      <c r="C13" s="57">
        <v>68031</v>
      </c>
      <c r="D13" s="57">
        <v>84400</v>
      </c>
      <c r="E13" s="57">
        <v>84400</v>
      </c>
      <c r="F13" s="57">
        <v>84400</v>
      </c>
    </row>
    <row r="14" spans="1:6" ht="33.75" customHeight="1" x14ac:dyDescent="0.25">
      <c r="A14" s="98" t="s">
        <v>82</v>
      </c>
      <c r="B14" s="98"/>
      <c r="C14" s="63">
        <v>5000</v>
      </c>
      <c r="D14" s="63">
        <v>5000</v>
      </c>
      <c r="E14" s="63">
        <v>5000</v>
      </c>
      <c r="F14" s="63">
        <v>5000</v>
      </c>
    </row>
    <row r="15" spans="1:6" ht="30" customHeight="1" x14ac:dyDescent="0.25">
      <c r="A15" s="104" t="s">
        <v>83</v>
      </c>
      <c r="B15" s="104"/>
      <c r="C15" s="57">
        <v>5000</v>
      </c>
      <c r="D15" s="57">
        <v>5000</v>
      </c>
      <c r="E15" s="57">
        <v>5000</v>
      </c>
      <c r="F15" s="57">
        <v>5000</v>
      </c>
    </row>
    <row r="16" spans="1:6" ht="30" customHeight="1" x14ac:dyDescent="0.25">
      <c r="A16" s="105" t="s">
        <v>53</v>
      </c>
      <c r="B16" s="105"/>
      <c r="C16" s="63">
        <v>57900</v>
      </c>
      <c r="D16" s="63">
        <v>58200</v>
      </c>
      <c r="E16" s="63">
        <v>58200</v>
      </c>
      <c r="F16" s="63">
        <v>58200</v>
      </c>
    </row>
    <row r="17" spans="1:6" ht="30" customHeight="1" x14ac:dyDescent="0.25">
      <c r="A17" s="97" t="s">
        <v>54</v>
      </c>
      <c r="B17" s="97"/>
      <c r="C17" s="57">
        <v>57900</v>
      </c>
      <c r="D17" s="57">
        <v>58200</v>
      </c>
      <c r="E17" s="57">
        <v>58200</v>
      </c>
      <c r="F17" s="57">
        <v>58200</v>
      </c>
    </row>
    <row r="18" spans="1:6" ht="33.75" customHeight="1" x14ac:dyDescent="0.25">
      <c r="A18" s="94" t="s">
        <v>52</v>
      </c>
      <c r="B18" s="94"/>
      <c r="C18" s="63">
        <f>SUM(C19,C20,C21)</f>
        <v>1255662</v>
      </c>
      <c r="D18" s="63">
        <f>SUM(D20,D21,D19)</f>
        <v>1528500</v>
      </c>
      <c r="E18" s="63">
        <f>SUM(E20,E21,E19)</f>
        <v>1528500</v>
      </c>
      <c r="F18" s="63">
        <f>SUM(F20,F21,F19)</f>
        <v>1528500</v>
      </c>
    </row>
    <row r="19" spans="1:6" ht="30" customHeight="1" x14ac:dyDescent="0.25">
      <c r="A19" s="100" t="s">
        <v>109</v>
      </c>
      <c r="B19" s="100"/>
      <c r="C19" s="57">
        <v>52200</v>
      </c>
      <c r="D19" s="57">
        <v>52000</v>
      </c>
      <c r="E19" s="57">
        <v>52000</v>
      </c>
      <c r="F19" s="57">
        <v>52000</v>
      </c>
    </row>
    <row r="20" spans="1:6" ht="30" customHeight="1" x14ac:dyDescent="0.25">
      <c r="A20" s="97" t="s">
        <v>111</v>
      </c>
      <c r="B20" s="97"/>
      <c r="C20" s="57">
        <v>1202962</v>
      </c>
      <c r="D20" s="57">
        <v>1476000</v>
      </c>
      <c r="E20" s="57">
        <v>1476000</v>
      </c>
      <c r="F20" s="57">
        <v>1476000</v>
      </c>
    </row>
    <row r="21" spans="1:6" ht="30" customHeight="1" x14ac:dyDescent="0.25">
      <c r="A21" s="88" t="s">
        <v>110</v>
      </c>
      <c r="B21" s="88"/>
      <c r="C21" s="106">
        <v>500</v>
      </c>
      <c r="D21" s="89">
        <v>500</v>
      </c>
      <c r="E21" s="89">
        <v>500</v>
      </c>
      <c r="F21" s="89">
        <v>500</v>
      </c>
    </row>
    <row r="24" spans="1:6" ht="15.75" customHeight="1" x14ac:dyDescent="0.25">
      <c r="A24" s="114" t="s">
        <v>50</v>
      </c>
      <c r="B24" s="114"/>
      <c r="C24" s="114"/>
      <c r="D24" s="114"/>
      <c r="E24" s="114"/>
      <c r="F24" s="114"/>
    </row>
    <row r="25" spans="1:6" ht="18" x14ac:dyDescent="0.25">
      <c r="A25" s="1"/>
      <c r="B25" s="1"/>
      <c r="C25" s="1"/>
      <c r="D25" s="1"/>
      <c r="E25" s="2"/>
      <c r="F25" s="2"/>
    </row>
    <row r="26" spans="1:6" ht="30" customHeight="1" x14ac:dyDescent="0.25">
      <c r="A26" s="92" t="s">
        <v>51</v>
      </c>
      <c r="B26" s="93" t="s">
        <v>98</v>
      </c>
      <c r="C26" s="93" t="s">
        <v>102</v>
      </c>
      <c r="D26" s="93" t="s">
        <v>100</v>
      </c>
      <c r="E26" s="93" t="s">
        <v>76</v>
      </c>
      <c r="F26" s="93" t="s">
        <v>101</v>
      </c>
    </row>
    <row r="27" spans="1:6" ht="47.25" customHeight="1" x14ac:dyDescent="0.25">
      <c r="A27" s="94" t="s">
        <v>1</v>
      </c>
      <c r="B27" s="94"/>
      <c r="C27" s="72">
        <f>SUM(C28,C31,C33,C35)</f>
        <v>1526076</v>
      </c>
      <c r="D27" s="72">
        <f>SUM(D28,D31,D33,D35)</f>
        <v>1793360</v>
      </c>
      <c r="E27" s="72">
        <f>SUM(E28,E31,E33,E35)</f>
        <v>1793360</v>
      </c>
      <c r="F27" s="72">
        <f>SUM(F28,F31,F33,F35)</f>
        <v>1793360</v>
      </c>
    </row>
    <row r="28" spans="1:6" ht="30" customHeight="1" x14ac:dyDescent="0.25">
      <c r="A28" s="95" t="s">
        <v>55</v>
      </c>
      <c r="B28" s="95"/>
      <c r="C28" s="63">
        <f>SUM(C29,C30)</f>
        <v>207514</v>
      </c>
      <c r="D28" s="63">
        <f>SUM(D29,D30)</f>
        <v>201660</v>
      </c>
      <c r="E28" s="57">
        <f>SUM(E29,E30)</f>
        <v>201660</v>
      </c>
      <c r="F28" s="57">
        <f>SUM(F29,F30)</f>
        <v>201660</v>
      </c>
    </row>
    <row r="29" spans="1:6" ht="30" customHeight="1" x14ac:dyDescent="0.25">
      <c r="A29" s="96" t="s">
        <v>56</v>
      </c>
      <c r="B29" s="96"/>
      <c r="C29" s="57">
        <v>139483</v>
      </c>
      <c r="D29" s="57">
        <v>117260</v>
      </c>
      <c r="E29" s="57">
        <v>117260</v>
      </c>
      <c r="F29" s="57">
        <v>117260</v>
      </c>
    </row>
    <row r="30" spans="1:6" ht="30" customHeight="1" x14ac:dyDescent="0.25">
      <c r="A30" s="97" t="s">
        <v>88</v>
      </c>
      <c r="B30" s="97"/>
      <c r="C30" s="57">
        <v>68031</v>
      </c>
      <c r="D30" s="57">
        <v>84400</v>
      </c>
      <c r="E30" s="57">
        <v>84400</v>
      </c>
      <c r="F30" s="57">
        <v>84400</v>
      </c>
    </row>
    <row r="31" spans="1:6" ht="30" customHeight="1" x14ac:dyDescent="0.25">
      <c r="A31" s="98" t="s">
        <v>82</v>
      </c>
      <c r="B31" s="98"/>
      <c r="C31" s="63">
        <v>5000</v>
      </c>
      <c r="D31" s="63">
        <v>5000</v>
      </c>
      <c r="E31" s="63">
        <v>5000</v>
      </c>
      <c r="F31" s="63">
        <v>5000</v>
      </c>
    </row>
    <row r="32" spans="1:6" ht="30" customHeight="1" x14ac:dyDescent="0.25">
      <c r="A32" s="96" t="s">
        <v>83</v>
      </c>
      <c r="B32" s="96"/>
      <c r="C32" s="57">
        <v>5000</v>
      </c>
      <c r="D32" s="57">
        <v>5000</v>
      </c>
      <c r="E32" s="57">
        <v>5000</v>
      </c>
      <c r="F32" s="57">
        <v>5000</v>
      </c>
    </row>
    <row r="33" spans="1:6" ht="30" customHeight="1" x14ac:dyDescent="0.25">
      <c r="A33" s="99" t="s">
        <v>84</v>
      </c>
      <c r="B33" s="99"/>
      <c r="C33" s="63">
        <v>57900</v>
      </c>
      <c r="D33" s="63">
        <v>58200</v>
      </c>
      <c r="E33" s="63">
        <v>58200</v>
      </c>
      <c r="F33" s="63">
        <v>58200</v>
      </c>
    </row>
    <row r="34" spans="1:6" ht="30" customHeight="1" x14ac:dyDescent="0.25">
      <c r="A34" s="97" t="s">
        <v>97</v>
      </c>
      <c r="B34" s="97"/>
      <c r="C34" s="57">
        <v>57900</v>
      </c>
      <c r="D34" s="57">
        <v>58200</v>
      </c>
      <c r="E34" s="57">
        <v>58200</v>
      </c>
      <c r="F34" s="57">
        <v>58200</v>
      </c>
    </row>
    <row r="35" spans="1:6" ht="30" customHeight="1" x14ac:dyDescent="0.25">
      <c r="A35" s="99" t="s">
        <v>85</v>
      </c>
      <c r="B35" s="99"/>
      <c r="C35" s="63">
        <f>SUM(C36,C37,C38)</f>
        <v>1255662</v>
      </c>
      <c r="D35" s="63">
        <f>SUM(D36,D38,D37)</f>
        <v>1528500</v>
      </c>
      <c r="E35" s="63">
        <f>SUM(E37,E38,E36)</f>
        <v>1528500</v>
      </c>
      <c r="F35" s="63">
        <f>SUM(F37,F38,F36)</f>
        <v>1528500</v>
      </c>
    </row>
    <row r="36" spans="1:6" ht="30" customHeight="1" x14ac:dyDescent="0.25">
      <c r="A36" s="100" t="s">
        <v>109</v>
      </c>
      <c r="B36" s="100"/>
      <c r="C36" s="57">
        <v>52200</v>
      </c>
      <c r="D36" s="57">
        <v>52000</v>
      </c>
      <c r="E36" s="57">
        <v>52000</v>
      </c>
      <c r="F36" s="57">
        <v>52000</v>
      </c>
    </row>
    <row r="37" spans="1:6" ht="30" customHeight="1" x14ac:dyDescent="0.25">
      <c r="A37" s="97" t="s">
        <v>111</v>
      </c>
      <c r="B37" s="101"/>
      <c r="C37" s="57">
        <v>1202962</v>
      </c>
      <c r="D37" s="57">
        <v>1476000</v>
      </c>
      <c r="E37" s="57">
        <v>1476000</v>
      </c>
      <c r="F37" s="57">
        <v>1476000</v>
      </c>
    </row>
    <row r="38" spans="1:6" ht="30" customHeight="1" x14ac:dyDescent="0.25">
      <c r="A38" s="88" t="s">
        <v>110</v>
      </c>
      <c r="B38" s="101"/>
      <c r="C38" s="57">
        <v>500</v>
      </c>
      <c r="D38" s="57">
        <v>500</v>
      </c>
      <c r="E38" s="57">
        <v>500</v>
      </c>
      <c r="F38" s="57">
        <v>500</v>
      </c>
    </row>
    <row r="39" spans="1:6" x14ac:dyDescent="0.25">
      <c r="A39" s="30"/>
      <c r="B39" s="108"/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D10" sqref="D10"/>
    </sheetView>
  </sheetViews>
  <sheetFormatPr defaultRowHeight="30" customHeight="1" x14ac:dyDescent="0.25"/>
  <cols>
    <col min="1" max="1" width="37.7109375" style="69" customWidth="1"/>
    <col min="2" max="6" width="25.28515625" style="69" customWidth="1"/>
    <col min="7" max="16384" width="9.140625" style="69"/>
  </cols>
  <sheetData>
    <row r="1" spans="1:6" ht="30" customHeight="1" x14ac:dyDescent="0.25">
      <c r="A1" s="114" t="s">
        <v>96</v>
      </c>
      <c r="B1" s="114"/>
      <c r="C1" s="114"/>
      <c r="D1" s="114"/>
      <c r="E1" s="114"/>
      <c r="F1" s="114"/>
    </row>
    <row r="2" spans="1:6" ht="30" customHeight="1" x14ac:dyDescent="0.25">
      <c r="A2" s="23"/>
      <c r="B2" s="23"/>
      <c r="C2" s="23"/>
      <c r="D2" s="23"/>
      <c r="E2" s="23"/>
      <c r="F2" s="23"/>
    </row>
    <row r="3" spans="1:6" ht="30" customHeight="1" x14ac:dyDescent="0.25">
      <c r="A3" s="114" t="s">
        <v>23</v>
      </c>
      <c r="B3" s="114"/>
      <c r="C3" s="114"/>
      <c r="D3" s="114"/>
      <c r="E3" s="127"/>
      <c r="F3" s="127"/>
    </row>
    <row r="4" spans="1:6" ht="30" customHeight="1" x14ac:dyDescent="0.25">
      <c r="A4" s="23"/>
      <c r="B4" s="23"/>
      <c r="C4" s="23"/>
      <c r="D4" s="23"/>
      <c r="E4" s="31"/>
      <c r="F4" s="31"/>
    </row>
    <row r="5" spans="1:6" ht="30" customHeight="1" x14ac:dyDescent="0.25">
      <c r="A5" s="114" t="s">
        <v>4</v>
      </c>
      <c r="B5" s="115"/>
      <c r="C5" s="115"/>
      <c r="D5" s="115"/>
      <c r="E5" s="115"/>
      <c r="F5" s="115"/>
    </row>
    <row r="6" spans="1:6" ht="30" customHeight="1" x14ac:dyDescent="0.25">
      <c r="A6" s="23"/>
      <c r="B6" s="23"/>
      <c r="C6" s="23"/>
      <c r="D6" s="23"/>
      <c r="E6" s="31"/>
      <c r="F6" s="31"/>
    </row>
    <row r="7" spans="1:6" ht="30" customHeight="1" x14ac:dyDescent="0.25">
      <c r="A7" s="114" t="s">
        <v>13</v>
      </c>
      <c r="B7" s="132"/>
      <c r="C7" s="132"/>
      <c r="D7" s="132"/>
      <c r="E7" s="132"/>
      <c r="F7" s="132"/>
    </row>
    <row r="8" spans="1:6" ht="30" customHeight="1" x14ac:dyDescent="0.25">
      <c r="A8" s="23"/>
      <c r="B8" s="23"/>
      <c r="C8" s="23"/>
      <c r="D8" s="23"/>
      <c r="E8" s="31"/>
      <c r="F8" s="37" t="s">
        <v>41</v>
      </c>
    </row>
    <row r="9" spans="1:6" ht="30" customHeight="1" x14ac:dyDescent="0.25">
      <c r="A9" s="47" t="s">
        <v>51</v>
      </c>
      <c r="B9" s="48" t="s">
        <v>98</v>
      </c>
      <c r="C9" s="48" t="s">
        <v>103</v>
      </c>
      <c r="D9" s="48" t="s">
        <v>74</v>
      </c>
      <c r="E9" s="48" t="s">
        <v>77</v>
      </c>
      <c r="F9" s="48" t="s">
        <v>78</v>
      </c>
    </row>
    <row r="10" spans="1:6" ht="30" customHeight="1" x14ac:dyDescent="0.25">
      <c r="A10" s="54" t="s">
        <v>14</v>
      </c>
      <c r="B10" s="59"/>
      <c r="C10" s="72">
        <v>1526076</v>
      </c>
      <c r="D10" s="63">
        <v>1793360</v>
      </c>
      <c r="E10" s="63">
        <v>1793360</v>
      </c>
      <c r="F10" s="63">
        <v>1793360</v>
      </c>
    </row>
    <row r="11" spans="1:6" ht="30" customHeight="1" x14ac:dyDescent="0.25">
      <c r="A11" s="54" t="s">
        <v>15</v>
      </c>
      <c r="B11" s="59"/>
      <c r="C11" s="57"/>
      <c r="D11" s="57"/>
      <c r="E11" s="57"/>
      <c r="F11" s="57"/>
    </row>
    <row r="12" spans="1:6" ht="30" customHeight="1" x14ac:dyDescent="0.25">
      <c r="A12" s="87" t="s">
        <v>16</v>
      </c>
      <c r="B12" s="59"/>
      <c r="C12" s="57"/>
      <c r="D12" s="57"/>
      <c r="E12" s="57"/>
      <c r="F12" s="57"/>
    </row>
    <row r="13" spans="1:6" ht="30" customHeight="1" x14ac:dyDescent="0.25">
      <c r="A13" s="65" t="s">
        <v>17</v>
      </c>
      <c r="B13" s="59"/>
      <c r="C13" s="57"/>
      <c r="D13" s="57"/>
      <c r="E13" s="57"/>
      <c r="F13" s="57"/>
    </row>
    <row r="14" spans="1:6" ht="30" customHeight="1" x14ac:dyDescent="0.25">
      <c r="A14" s="54" t="s">
        <v>18</v>
      </c>
      <c r="B14" s="59"/>
      <c r="C14" s="57"/>
      <c r="D14" s="57"/>
      <c r="E14" s="57"/>
      <c r="F14" s="90"/>
    </row>
    <row r="15" spans="1:6" ht="30" customHeight="1" x14ac:dyDescent="0.25">
      <c r="A15" s="91" t="s">
        <v>19</v>
      </c>
      <c r="B15" s="59"/>
      <c r="C15" s="57"/>
      <c r="D15" s="57"/>
      <c r="E15" s="57"/>
      <c r="F15" s="9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9" sqref="H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4" t="s">
        <v>40</v>
      </c>
      <c r="B1" s="114"/>
      <c r="C1" s="114"/>
      <c r="D1" s="114"/>
      <c r="E1" s="114"/>
      <c r="F1" s="114"/>
      <c r="G1" s="114"/>
      <c r="H1" s="114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4" t="s">
        <v>23</v>
      </c>
      <c r="B3" s="114"/>
      <c r="C3" s="114"/>
      <c r="D3" s="114"/>
      <c r="E3" s="114"/>
      <c r="F3" s="114"/>
      <c r="G3" s="114"/>
      <c r="H3" s="114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4" t="s">
        <v>59</v>
      </c>
      <c r="B5" s="114"/>
      <c r="C5" s="114"/>
      <c r="D5" s="114"/>
      <c r="E5" s="114"/>
      <c r="F5" s="114"/>
      <c r="G5" s="114"/>
      <c r="H5" s="114"/>
    </row>
    <row r="6" spans="1:8" ht="18" x14ac:dyDescent="0.25">
      <c r="A6" s="1"/>
      <c r="B6" s="1"/>
      <c r="C6" s="1"/>
      <c r="D6" s="1"/>
      <c r="E6" s="1"/>
      <c r="F6" s="1"/>
      <c r="G6" s="2"/>
      <c r="H6" s="17" t="s">
        <v>41</v>
      </c>
    </row>
    <row r="7" spans="1:8" ht="25.5" x14ac:dyDescent="0.25">
      <c r="A7" s="12" t="s">
        <v>5</v>
      </c>
      <c r="B7" s="11" t="s">
        <v>6</v>
      </c>
      <c r="C7" s="11" t="s">
        <v>39</v>
      </c>
      <c r="D7" s="11" t="s">
        <v>98</v>
      </c>
      <c r="E7" s="11" t="s">
        <v>108</v>
      </c>
      <c r="F7" s="11" t="s">
        <v>100</v>
      </c>
      <c r="G7" s="11" t="s">
        <v>76</v>
      </c>
      <c r="H7" s="11" t="s">
        <v>101</v>
      </c>
    </row>
    <row r="8" spans="1:8" x14ac:dyDescent="0.25">
      <c r="A8" s="20"/>
      <c r="B8" s="21"/>
      <c r="C8" s="19" t="s">
        <v>61</v>
      </c>
      <c r="D8" s="21"/>
      <c r="E8" s="20"/>
      <c r="F8" s="20"/>
      <c r="G8" s="20"/>
      <c r="H8" s="20"/>
    </row>
    <row r="9" spans="1:8" ht="25.5" x14ac:dyDescent="0.25">
      <c r="A9" s="6">
        <v>8</v>
      </c>
      <c r="B9" s="6"/>
      <c r="C9" s="6" t="s">
        <v>20</v>
      </c>
      <c r="D9" s="3"/>
      <c r="E9" s="4"/>
      <c r="F9" s="4"/>
      <c r="G9" s="4"/>
      <c r="H9" s="4"/>
    </row>
    <row r="10" spans="1:8" x14ac:dyDescent="0.25">
      <c r="A10" s="6"/>
      <c r="B10" s="9">
        <v>84</v>
      </c>
      <c r="C10" s="9" t="s">
        <v>27</v>
      </c>
      <c r="D10" s="3"/>
      <c r="E10" s="4"/>
      <c r="F10" s="4"/>
      <c r="G10" s="4"/>
      <c r="H10" s="4"/>
    </row>
    <row r="11" spans="1:8" x14ac:dyDescent="0.25">
      <c r="A11" s="6"/>
      <c r="B11" s="9"/>
      <c r="C11" s="22"/>
      <c r="D11" s="3"/>
      <c r="E11" s="4"/>
      <c r="F11" s="4"/>
      <c r="G11" s="4"/>
      <c r="H11" s="4"/>
    </row>
    <row r="12" spans="1:8" x14ac:dyDescent="0.25">
      <c r="A12" s="6"/>
      <c r="B12" s="9"/>
      <c r="C12" s="19" t="s">
        <v>64</v>
      </c>
      <c r="D12" s="3"/>
      <c r="E12" s="4"/>
      <c r="F12" s="4"/>
      <c r="G12" s="4"/>
      <c r="H12" s="4"/>
    </row>
    <row r="13" spans="1:8" ht="25.5" x14ac:dyDescent="0.25">
      <c r="A13" s="8">
        <v>5</v>
      </c>
      <c r="B13" s="8"/>
      <c r="C13" s="13" t="s">
        <v>21</v>
      </c>
      <c r="D13" s="3"/>
      <c r="E13" s="4"/>
      <c r="F13" s="4"/>
      <c r="G13" s="4"/>
      <c r="H13" s="4"/>
    </row>
    <row r="14" spans="1:8" ht="25.5" x14ac:dyDescent="0.25">
      <c r="A14" s="9"/>
      <c r="B14" s="9">
        <v>54</v>
      </c>
      <c r="C14" s="14" t="s">
        <v>28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23" sqref="B2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4" t="s">
        <v>40</v>
      </c>
      <c r="B1" s="114"/>
      <c r="C1" s="114"/>
      <c r="D1" s="114"/>
      <c r="E1" s="114"/>
      <c r="F1" s="114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4" t="s">
        <v>23</v>
      </c>
      <c r="B3" s="114"/>
      <c r="C3" s="114"/>
      <c r="D3" s="114"/>
      <c r="E3" s="114"/>
      <c r="F3" s="114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14" t="s">
        <v>60</v>
      </c>
      <c r="B5" s="114"/>
      <c r="C5" s="114"/>
      <c r="D5" s="114"/>
      <c r="E5" s="114"/>
      <c r="F5" s="114"/>
    </row>
    <row r="6" spans="1:6" ht="18" x14ac:dyDescent="0.25">
      <c r="A6" s="1"/>
      <c r="B6" s="1"/>
      <c r="C6" s="1"/>
      <c r="D6" s="1"/>
      <c r="E6" s="2"/>
      <c r="F6" s="17" t="s">
        <v>41</v>
      </c>
    </row>
    <row r="7" spans="1:6" ht="25.5" x14ac:dyDescent="0.25">
      <c r="A7" s="11" t="s">
        <v>51</v>
      </c>
      <c r="B7" s="11" t="s">
        <v>98</v>
      </c>
      <c r="C7" s="11" t="s">
        <v>108</v>
      </c>
      <c r="D7" s="11" t="s">
        <v>100</v>
      </c>
      <c r="E7" s="11" t="s">
        <v>76</v>
      </c>
      <c r="F7" s="11" t="s">
        <v>101</v>
      </c>
    </row>
    <row r="8" spans="1:6" x14ac:dyDescent="0.25">
      <c r="A8" s="6" t="s">
        <v>61</v>
      </c>
      <c r="B8" s="3"/>
      <c r="C8" s="4"/>
      <c r="D8" s="4"/>
      <c r="E8" s="4"/>
      <c r="F8" s="4"/>
    </row>
    <row r="9" spans="1:6" ht="25.5" x14ac:dyDescent="0.25">
      <c r="A9" s="6" t="s">
        <v>62</v>
      </c>
      <c r="B9" s="3"/>
      <c r="C9" s="4"/>
      <c r="D9" s="4"/>
      <c r="E9" s="4"/>
      <c r="F9" s="4"/>
    </row>
    <row r="10" spans="1:6" ht="25.5" x14ac:dyDescent="0.25">
      <c r="A10" s="10" t="s">
        <v>63</v>
      </c>
      <c r="B10" s="3"/>
      <c r="C10" s="4"/>
      <c r="D10" s="4"/>
      <c r="E10" s="4"/>
      <c r="F10" s="4"/>
    </row>
    <row r="11" spans="1:6" x14ac:dyDescent="0.25">
      <c r="A11" s="10"/>
      <c r="B11" s="3"/>
      <c r="C11" s="4"/>
      <c r="D11" s="4"/>
      <c r="E11" s="4"/>
      <c r="F11" s="4"/>
    </row>
    <row r="12" spans="1:6" x14ac:dyDescent="0.25">
      <c r="A12" s="6" t="s">
        <v>64</v>
      </c>
      <c r="B12" s="3"/>
      <c r="C12" s="4"/>
      <c r="D12" s="4"/>
      <c r="E12" s="4"/>
      <c r="F12" s="4"/>
    </row>
    <row r="13" spans="1:6" x14ac:dyDescent="0.25">
      <c r="A13" s="13" t="s">
        <v>55</v>
      </c>
      <c r="B13" s="3"/>
      <c r="C13" s="4"/>
      <c r="D13" s="4"/>
      <c r="E13" s="4"/>
      <c r="F13" s="4"/>
    </row>
    <row r="14" spans="1:6" x14ac:dyDescent="0.25">
      <c r="A14" s="7" t="s">
        <v>56</v>
      </c>
      <c r="B14" s="3"/>
      <c r="C14" s="4"/>
      <c r="D14" s="4"/>
      <c r="E14" s="4"/>
      <c r="F14" s="5"/>
    </row>
    <row r="15" spans="1:6" x14ac:dyDescent="0.25">
      <c r="A15" s="13" t="s">
        <v>57</v>
      </c>
      <c r="B15" s="3"/>
      <c r="C15" s="4"/>
      <c r="D15" s="4"/>
      <c r="E15" s="4"/>
      <c r="F15" s="5"/>
    </row>
    <row r="16" spans="1:6" x14ac:dyDescent="0.25">
      <c r="A16" s="7" t="s">
        <v>58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A12" sqref="A12:C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1.85546875" customWidth="1"/>
    <col min="4" max="4" width="30" customWidth="1"/>
    <col min="5" max="9" width="25.28515625" customWidth="1"/>
  </cols>
  <sheetData>
    <row r="1" spans="1:9" ht="42" customHeight="1" x14ac:dyDescent="0.25">
      <c r="A1" s="114" t="s">
        <v>40</v>
      </c>
      <c r="B1" s="114"/>
      <c r="C1" s="114"/>
      <c r="D1" s="114"/>
      <c r="E1" s="114"/>
      <c r="F1" s="114"/>
      <c r="G1" s="114"/>
      <c r="H1" s="114"/>
      <c r="I1" s="114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14" t="s">
        <v>22</v>
      </c>
      <c r="B3" s="115"/>
      <c r="C3" s="115"/>
      <c r="D3" s="115"/>
      <c r="E3" s="115"/>
      <c r="F3" s="115"/>
      <c r="G3" s="115"/>
      <c r="H3" s="115"/>
      <c r="I3" s="11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17" t="s">
        <v>41</v>
      </c>
    </row>
    <row r="5" spans="1:9" ht="25.5" x14ac:dyDescent="0.25">
      <c r="A5" s="137" t="s">
        <v>24</v>
      </c>
      <c r="B5" s="138"/>
      <c r="C5" s="139"/>
      <c r="D5" s="11" t="s">
        <v>25</v>
      </c>
      <c r="E5" s="11" t="s">
        <v>98</v>
      </c>
      <c r="F5" s="11" t="s">
        <v>108</v>
      </c>
      <c r="G5" s="11" t="s">
        <v>100</v>
      </c>
      <c r="H5" s="11" t="s">
        <v>76</v>
      </c>
      <c r="I5" s="11" t="s">
        <v>101</v>
      </c>
    </row>
    <row r="6" spans="1:9" ht="68.25" customHeight="1" x14ac:dyDescent="0.25">
      <c r="A6" s="134" t="s">
        <v>92</v>
      </c>
      <c r="B6" s="135"/>
      <c r="C6" s="136"/>
      <c r="D6" s="16" t="s">
        <v>93</v>
      </c>
      <c r="E6" s="3"/>
      <c r="F6" s="4"/>
      <c r="G6" s="4"/>
      <c r="H6" s="4"/>
      <c r="I6" s="4"/>
    </row>
    <row r="7" spans="1:9" ht="51" customHeight="1" x14ac:dyDescent="0.25">
      <c r="A7" s="134" t="s">
        <v>94</v>
      </c>
      <c r="B7" s="135"/>
      <c r="C7" s="136"/>
      <c r="D7" s="16" t="s">
        <v>95</v>
      </c>
      <c r="E7" s="3"/>
      <c r="F7" s="4"/>
      <c r="G7" s="4"/>
      <c r="H7" s="4"/>
      <c r="I7" s="4"/>
    </row>
    <row r="8" spans="1:9" x14ac:dyDescent="0.25">
      <c r="A8" s="140" t="s">
        <v>89</v>
      </c>
      <c r="B8" s="141"/>
      <c r="C8" s="142"/>
      <c r="D8" s="18" t="s">
        <v>90</v>
      </c>
      <c r="E8" s="3"/>
      <c r="F8" s="4"/>
      <c r="G8" s="4"/>
      <c r="H8" s="4"/>
      <c r="I8" s="5"/>
    </row>
    <row r="9" spans="1:9" x14ac:dyDescent="0.25">
      <c r="A9" s="143">
        <v>3</v>
      </c>
      <c r="B9" s="144"/>
      <c r="C9" s="145"/>
      <c r="D9" s="15" t="s">
        <v>9</v>
      </c>
      <c r="E9" s="3"/>
      <c r="F9" s="4"/>
      <c r="G9" s="4"/>
      <c r="H9" s="4"/>
      <c r="I9" s="5"/>
    </row>
    <row r="10" spans="1:9" x14ac:dyDescent="0.25">
      <c r="A10" s="146">
        <v>31</v>
      </c>
      <c r="B10" s="147"/>
      <c r="C10" s="148"/>
      <c r="D10" s="15" t="s">
        <v>10</v>
      </c>
      <c r="E10" s="3"/>
      <c r="F10" s="4"/>
      <c r="G10" s="4"/>
      <c r="H10" s="4"/>
      <c r="I10" s="5"/>
    </row>
    <row r="11" spans="1:9" x14ac:dyDescent="0.25">
      <c r="A11" s="146">
        <v>32</v>
      </c>
      <c r="B11" s="147"/>
      <c r="C11" s="148"/>
      <c r="D11" s="15" t="s">
        <v>26</v>
      </c>
      <c r="E11" s="3"/>
      <c r="F11" s="4"/>
      <c r="G11" s="4"/>
      <c r="H11" s="4"/>
      <c r="I11" s="5"/>
    </row>
    <row r="12" spans="1:9" x14ac:dyDescent="0.25">
      <c r="A12" s="134" t="s">
        <v>91</v>
      </c>
      <c r="B12" s="135"/>
      <c r="C12" s="136"/>
      <c r="D12" s="16" t="s">
        <v>29</v>
      </c>
      <c r="E12" s="3"/>
      <c r="F12" s="4"/>
      <c r="G12" s="4"/>
      <c r="H12" s="4"/>
      <c r="I12" s="4"/>
    </row>
    <row r="13" spans="1:9" ht="25.5" x14ac:dyDescent="0.25">
      <c r="A13" s="134" t="s">
        <v>32</v>
      </c>
      <c r="B13" s="135"/>
      <c r="C13" s="136"/>
      <c r="D13" s="16" t="s">
        <v>33</v>
      </c>
      <c r="E13" s="3"/>
      <c r="F13" s="4"/>
      <c r="G13" s="4"/>
      <c r="H13" s="4"/>
      <c r="I13" s="4"/>
    </row>
    <row r="14" spans="1:9" x14ac:dyDescent="0.25">
      <c r="A14" s="140" t="s">
        <v>30</v>
      </c>
      <c r="B14" s="141"/>
      <c r="C14" s="142"/>
      <c r="D14" s="18" t="s">
        <v>31</v>
      </c>
      <c r="E14" s="3"/>
      <c r="F14" s="4"/>
      <c r="G14" s="4"/>
      <c r="H14" s="4"/>
      <c r="I14" s="5"/>
    </row>
    <row r="15" spans="1:9" x14ac:dyDescent="0.25">
      <c r="A15" s="143">
        <v>3</v>
      </c>
      <c r="B15" s="144"/>
      <c r="C15" s="145"/>
      <c r="D15" s="15" t="s">
        <v>9</v>
      </c>
      <c r="E15" s="3"/>
      <c r="F15" s="4"/>
      <c r="G15" s="4"/>
      <c r="H15" s="4"/>
      <c r="I15" s="5"/>
    </row>
    <row r="16" spans="1:9" x14ac:dyDescent="0.25">
      <c r="A16" s="146">
        <v>32</v>
      </c>
      <c r="B16" s="147"/>
      <c r="C16" s="148"/>
      <c r="D16" s="15" t="s">
        <v>26</v>
      </c>
      <c r="E16" s="3"/>
      <c r="F16" s="4"/>
      <c r="G16" s="4"/>
      <c r="H16" s="4"/>
      <c r="I16" s="5"/>
    </row>
    <row r="17" spans="1:9" x14ac:dyDescent="0.25">
      <c r="A17" s="140" t="s">
        <v>30</v>
      </c>
      <c r="B17" s="141"/>
      <c r="C17" s="142"/>
      <c r="D17" s="18" t="s">
        <v>31</v>
      </c>
      <c r="E17" s="3"/>
      <c r="F17" s="4"/>
      <c r="G17" s="4"/>
      <c r="H17" s="4"/>
      <c r="I17" s="5"/>
    </row>
    <row r="18" spans="1:9" ht="25.5" x14ac:dyDescent="0.25">
      <c r="A18" s="143">
        <v>4</v>
      </c>
      <c r="B18" s="144"/>
      <c r="C18" s="145"/>
      <c r="D18" s="15" t="s">
        <v>11</v>
      </c>
      <c r="E18" s="3"/>
      <c r="F18" s="4"/>
      <c r="G18" s="4"/>
      <c r="H18" s="4"/>
      <c r="I18" s="5"/>
    </row>
    <row r="19" spans="1:9" ht="25.5" x14ac:dyDescent="0.25">
      <c r="A19" s="146">
        <v>42</v>
      </c>
      <c r="B19" s="147"/>
      <c r="C19" s="148"/>
      <c r="D19" s="15" t="s">
        <v>38</v>
      </c>
      <c r="E19" s="3"/>
      <c r="F19" s="4"/>
      <c r="G19" s="4"/>
      <c r="H19" s="4"/>
      <c r="I19" s="5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2025-11-10T11:46:36Z</cp:lastPrinted>
  <dcterms:created xsi:type="dcterms:W3CDTF">2022-08-12T12:51:27Z</dcterms:created>
  <dcterms:modified xsi:type="dcterms:W3CDTF">2025-11-10T13:10:08Z</dcterms:modified>
</cp:coreProperties>
</file>