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Jadranka Radić\Desktop\Školski odbor- 2020.radni materijali za sjednicu\"/>
    </mc:Choice>
  </mc:AlternateContent>
  <xr:revisionPtr revIDLastSave="0" documentId="8_{99CEE337-C860-489C-B587-63FEC5050C0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0" l="1"/>
  <c r="I10" i="10"/>
  <c r="H11" i="3"/>
  <c r="H10" i="3" s="1"/>
  <c r="G11" i="3"/>
  <c r="G10" i="3" s="1"/>
  <c r="H23" i="3"/>
  <c r="G23" i="3"/>
  <c r="H22" i="3"/>
  <c r="G22" i="3"/>
  <c r="F22" i="3"/>
  <c r="F23" i="3"/>
  <c r="F10" i="3"/>
  <c r="F38" i="8"/>
  <c r="E38" i="8"/>
  <c r="F31" i="8"/>
  <c r="E31" i="8"/>
  <c r="E30" i="8" s="1"/>
  <c r="F30" i="8"/>
  <c r="F18" i="8"/>
  <c r="E18" i="8"/>
  <c r="F11" i="8"/>
  <c r="E11" i="8"/>
  <c r="E10" i="8" s="1"/>
  <c r="F10" i="8"/>
  <c r="F11" i="3"/>
  <c r="D31" i="8"/>
  <c r="D30" i="8" s="1"/>
  <c r="D38" i="8"/>
  <c r="C30" i="8"/>
  <c r="E10" i="3"/>
  <c r="E23" i="3"/>
  <c r="E22" i="3" s="1"/>
  <c r="C10" i="8"/>
  <c r="D18" i="8"/>
  <c r="D11" i="8"/>
  <c r="C11" i="8"/>
  <c r="C31" i="8"/>
  <c r="C18" i="8"/>
  <c r="C38" i="8"/>
  <c r="E11" i="3"/>
  <c r="F36" i="10"/>
  <c r="G33" i="10" s="1"/>
  <c r="G36" i="10" s="1"/>
  <c r="H33" i="10" s="1"/>
  <c r="H36" i="10" s="1"/>
  <c r="I33" i="10" s="1"/>
  <c r="I36" i="10" s="1"/>
  <c r="J33" i="10" s="1"/>
  <c r="J36" i="10" s="1"/>
  <c r="J20" i="10"/>
  <c r="I20" i="10"/>
  <c r="H20" i="10"/>
  <c r="G20" i="10"/>
  <c r="F20" i="10"/>
  <c r="H10" i="10"/>
  <c r="G10" i="10"/>
  <c r="I13" i="10" l="1"/>
  <c r="I27" i="10" s="1"/>
  <c r="J13" i="10"/>
  <c r="D10" i="8"/>
  <c r="H13" i="10"/>
  <c r="H21" i="10" s="1"/>
  <c r="H27" i="10" s="1"/>
  <c r="H28" i="10" s="1"/>
  <c r="G27" i="10"/>
  <c r="F13" i="10"/>
  <c r="F21" i="10" s="1"/>
  <c r="F27" i="10" s="1"/>
  <c r="F28" i="10" s="1"/>
  <c r="J27" i="10"/>
</calcChain>
</file>

<file path=xl/sharedStrings.xml><?xml version="1.0" encoding="utf-8"?>
<sst xmlns="http://schemas.openxmlformats.org/spreadsheetml/2006/main" count="214" uniqueCount="120">
  <si>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</si>
  <si>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</si>
  <si>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</si>
  <si>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</si>
  <si>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</si>
  <si>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</si>
  <si>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</si>
  <si>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</si>
  <si>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</si>
  <si>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</si>
  <si>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</si>
  <si>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</si>
  <si>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</si>
  <si>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</si>
  <si>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</si>
  <si>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</si>
  <si>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</si>
  <si>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</si>
  <si>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</si>
  <si>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</si>
  <si>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</si>
  <si>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</si>
  <si>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</si>
  <si>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</si>
  <si>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</si>
  <si>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</si>
  <si>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</si>
  <si>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</si>
  <si>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</si>
  <si>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</si>
  <si>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</si>
  <si>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</si>
  <si>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</si>
  <si>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</si>
  <si>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</si>
  <si>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</si>
  <si>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</si>
  <si>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</si>
  <si>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</si>
  <si>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</si>
  <si>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</si>
  <si>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</si>
  <si>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</si>
  <si>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</si>
  <si>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</si>
  <si>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</si>
  <si>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</si>
  <si>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</si>
  <si>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</si>
  <si>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</si>
  <si>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</si>
  <si>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</si>
  <si>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</si>
  <si>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</si>
  <si>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</si>
  <si>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</si>
  <si>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</si>
  <si>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</si>
  <si>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</si>
  <si>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</si>
  <si>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</si>
  <si>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</si>
  <si>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</si>
  <si>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</si>
  <si>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</si>
  <si>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</si>
  <si>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</si>
  <si>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</si>
  <si>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</si>
  <si>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</si>
  <si>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</si>
  <si>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</si>
  <si>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</si>
  <si>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</si>
  <si>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</si>
  <si>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</si>
  <si>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</si>
  <si>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Plan 2024.</t>
  </si>
  <si>
    <t>Proračun za 2025.</t>
  </si>
  <si>
    <t>Projekcija proračuna
za 2027.</t>
  </si>
  <si>
    <t>Projekcija za 2026.</t>
  </si>
  <si>
    <t>Projekcija za 2027.</t>
  </si>
  <si>
    <t>Projekcija
za 2027.</t>
  </si>
  <si>
    <t>Projekcija
za 2026.</t>
  </si>
  <si>
    <t>Projekcija 
za 2027.</t>
  </si>
  <si>
    <t xml:space="preserve">Prihod za posebne namjene </t>
  </si>
  <si>
    <t xml:space="preserve">Vlastiti prihodi </t>
  </si>
  <si>
    <t xml:space="preserve">Financijski rashodi </t>
  </si>
  <si>
    <t xml:space="preserve">3 Vlastiti prihodi </t>
  </si>
  <si>
    <t xml:space="preserve">  31 Vlastiti prihodi </t>
  </si>
  <si>
    <t xml:space="preserve">  53 Pomoći iz državnog proračuna </t>
  </si>
  <si>
    <t xml:space="preserve">  54 Pomoći iz županijskog proračuna  </t>
  </si>
  <si>
    <t xml:space="preserve">9 VIŠAK PRIHODA </t>
  </si>
  <si>
    <t xml:space="preserve">4 Prihodi za vlastite namjene </t>
  </si>
  <si>
    <t xml:space="preserve">5 Pomoći </t>
  </si>
  <si>
    <t xml:space="preserve"> 54 Pomoći iz županijskog proračuna </t>
  </si>
  <si>
    <t xml:space="preserve">Naknade građanima i kućanstvima na temelju osiguranja i druge naknade </t>
  </si>
  <si>
    <t xml:space="preserve">Ostali rashodi </t>
  </si>
  <si>
    <t xml:space="preserve">  12 Porezni prihodi za decentralizirane funkcije </t>
  </si>
  <si>
    <t xml:space="preserve">Višak poslovanja </t>
  </si>
  <si>
    <t xml:space="preserve">Izvor financiranja 1.1.1. </t>
  </si>
  <si>
    <t xml:space="preserve">PRIHODI OD GRADA </t>
  </si>
  <si>
    <t xml:space="preserve">PROGRAM  </t>
  </si>
  <si>
    <t>Plan 2024. Rebalans</t>
  </si>
  <si>
    <t xml:space="preserve">Plan  2024. </t>
  </si>
  <si>
    <t>Plan 2024. / Rebalans</t>
  </si>
  <si>
    <t>Plan 2024./ Rebalans</t>
  </si>
  <si>
    <t>PROGRAM XXX</t>
  </si>
  <si>
    <t xml:space="preserve">NAZIV PROGRAMA </t>
  </si>
  <si>
    <t>Aktivnost AXXXXXX</t>
  </si>
  <si>
    <t xml:space="preserve">NAZIV AKTIVNOSTI </t>
  </si>
  <si>
    <t xml:space="preserve">52 Pomoći temeljem prijenosa EU sredstava </t>
  </si>
  <si>
    <t xml:space="preserve">  52 Pomoći temeljem prijenosa EU sredstava </t>
  </si>
  <si>
    <t>FINANCIJSKI PLAN PRORAČUNSKOG KORISNIKA JEDINICE LOKALNE I PODRUČNE (REGIONALNE) SAMOUPRAVE 
ZA 2025. I PROJEKCIJA ZA 2026. I 2027. GODINU</t>
  </si>
  <si>
    <t xml:space="preserve">6 Donacije </t>
  </si>
  <si>
    <t xml:space="preserve">  93 Višak prihoda </t>
  </si>
  <si>
    <t xml:space="preserve">62 Tekuće donacije </t>
  </si>
  <si>
    <t xml:space="preserve">66 Tekuće donacije od ostalih subjekata </t>
  </si>
  <si>
    <r>
      <t xml:space="preserve">  </t>
    </r>
    <r>
      <rPr>
        <sz val="12"/>
        <rFont val="Arial"/>
        <family val="2"/>
        <charset val="238"/>
      </rPr>
      <t xml:space="preserve">43  Prihod za posebne namjene </t>
    </r>
  </si>
  <si>
    <r>
      <t xml:space="preserve">6 </t>
    </r>
    <r>
      <rPr>
        <b/>
        <sz val="12"/>
        <color theme="1"/>
        <rFont val="Calibri"/>
        <family val="2"/>
        <charset val="238"/>
        <scheme val="minor"/>
      </rPr>
      <t>Donacije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</si>
</sst>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3" xfId="0" applyBorder="1"/>
    <xf numFmtId="0" fontId="7" fillId="2" borderId="3" xfId="0" quotePrefix="1" applyFont="1" applyFill="1" applyBorder="1" applyAlignment="1">
      <alignment horizontal="left" vertical="center" wrapText="1"/>
    </xf>
    <xf numFmtId="3" fontId="3" fillId="2" borderId="3" xfId="0" applyNumberFormat="1" applyFont="1" applyFill="1" applyBorder="1"/>
    <xf numFmtId="3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0" fontId="0" fillId="0" borderId="3" xfId="0" applyBorder="1" applyAlignment="1">
      <alignment horizontal="left"/>
    </xf>
    <xf numFmtId="3" fontId="6" fillId="2" borderId="4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0" fillId="0" borderId="3" xfId="0" applyNumberFormat="1" applyBorder="1"/>
    <xf numFmtId="0" fontId="10" fillId="0" borderId="0" xfId="0" applyFont="1" applyAlignment="1">
      <alignment vertical="center" wrapText="1"/>
    </xf>
    <xf numFmtId="0" fontId="21" fillId="0" borderId="3" xfId="0" applyFont="1" applyBorder="1"/>
    <xf numFmtId="4" fontId="22" fillId="0" borderId="0" xfId="0" applyNumberFormat="1" applyFont="1"/>
    <xf numFmtId="3" fontId="6" fillId="2" borderId="3" xfId="0" applyNumberFormat="1" applyFont="1" applyFill="1" applyBorder="1"/>
    <xf numFmtId="3" fontId="22" fillId="0" borderId="0" xfId="0" applyNumberFormat="1" applyFont="1"/>
    <xf numFmtId="0" fontId="11" fillId="0" borderId="0" xfId="0" applyFont="1"/>
    <xf numFmtId="0" fontId="23" fillId="0" borderId="5" xfId="0" applyFont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vertical="center" wrapText="1"/>
    </xf>
    <xf numFmtId="0" fontId="24" fillId="2" borderId="3" xfId="0" quotePrefix="1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>
      <alignment horizontal="right"/>
    </xf>
    <xf numFmtId="0" fontId="24" fillId="2" borderId="3" xfId="0" quotePrefix="1" applyFont="1" applyFill="1" applyBorder="1" applyAlignment="1">
      <alignment horizontal="left" vertical="center" wrapText="1"/>
    </xf>
    <xf numFmtId="3" fontId="25" fillId="0" borderId="0" xfId="0" applyNumberFormat="1" applyFont="1"/>
    <xf numFmtId="0" fontId="17" fillId="2" borderId="3" xfId="0" quotePrefix="1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0" fontId="25" fillId="2" borderId="3" xfId="0" quotePrefix="1" applyFont="1" applyFill="1" applyBorder="1" applyAlignment="1">
      <alignment horizontal="left" vertical="center"/>
    </xf>
    <xf numFmtId="3" fontId="10" fillId="2" borderId="4" xfId="0" applyNumberFormat="1" applyFont="1" applyFill="1" applyBorder="1" applyAlignment="1">
      <alignment horizontal="right"/>
    </xf>
    <xf numFmtId="0" fontId="17" fillId="2" borderId="3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4" fontId="25" fillId="0" borderId="0" xfId="0" applyNumberFormat="1" applyFont="1"/>
    <xf numFmtId="3" fontId="25" fillId="2" borderId="3" xfId="0" applyNumberFormat="1" applyFont="1" applyFill="1" applyBorder="1" applyAlignment="1">
      <alignment horizontal="right"/>
    </xf>
    <xf numFmtId="0" fontId="27" fillId="0" borderId="3" xfId="0" applyFont="1" applyBorder="1" applyAlignment="1">
      <alignment wrapText="1"/>
    </xf>
    <xf numFmtId="3" fontId="28" fillId="0" borderId="3" xfId="0" applyNumberFormat="1" applyFont="1" applyBorder="1"/>
    <xf numFmtId="3" fontId="28" fillId="0" borderId="3" xfId="0" applyNumberFormat="1" applyFont="1" applyBorder="1" applyAlignment="1">
      <alignment horizontal="right"/>
    </xf>
    <xf numFmtId="0" fontId="23" fillId="0" borderId="3" xfId="0" applyFont="1" applyBorder="1" applyAlignment="1">
      <alignment wrapText="1"/>
    </xf>
    <xf numFmtId="3" fontId="23" fillId="0" borderId="3" xfId="0" applyNumberFormat="1" applyFont="1" applyBorder="1"/>
    <xf numFmtId="3" fontId="23" fillId="0" borderId="3" xfId="0" applyNumberFormat="1" applyFont="1" applyBorder="1" applyAlignment="1">
      <alignment horizontal="right"/>
    </xf>
    <xf numFmtId="0" fontId="23" fillId="0" borderId="3" xfId="0" applyFont="1" applyBorder="1"/>
    <xf numFmtId="3" fontId="25" fillId="0" borderId="3" xfId="0" applyNumberFormat="1" applyFont="1" applyBorder="1"/>
    <xf numFmtId="0" fontId="27" fillId="0" borderId="3" xfId="0" applyFont="1" applyBorder="1"/>
    <xf numFmtId="0" fontId="17" fillId="2" borderId="3" xfId="0" quotePrefix="1" applyFont="1" applyFill="1" applyBorder="1" applyAlignment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 wrapText="1"/>
    </xf>
    <xf numFmtId="0" fontId="11" fillId="0" borderId="3" xfId="0" applyFont="1" applyBorder="1"/>
    <xf numFmtId="0" fontId="29" fillId="0" borderId="3" xfId="0" applyFont="1" applyBorder="1"/>
    <xf numFmtId="0" fontId="11" fillId="0" borderId="3" xfId="0" applyFont="1" applyBorder="1" applyAlignment="1">
      <alignment wrapText="1"/>
    </xf>
    <xf numFmtId="4" fontId="22" fillId="0" borderId="3" xfId="0" applyNumberFormat="1" applyFont="1" applyBorder="1"/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H12" sqref="H12"/>
    </sheetView>
  </sheetViews>
  <sheetFormatPr defaultRowHeight="14.5" x14ac:dyDescent="0.35"/>
  <cols>
    <col min="5" max="10" width="25.26953125" customWidth="1"/>
  </cols>
  <sheetData>
    <row r="1" spans="1:10" ht="42" customHeight="1" x14ac:dyDescent="0.35">
      <c r="A1" s="118" t="s">
        <v>113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8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5" x14ac:dyDescent="0.35">
      <c r="A3" s="118" t="s">
        <v>23</v>
      </c>
      <c r="B3" s="118"/>
      <c r="C3" s="118"/>
      <c r="D3" s="118"/>
      <c r="E3" s="118"/>
      <c r="F3" s="118"/>
      <c r="G3" s="118"/>
      <c r="H3" s="118"/>
      <c r="I3" s="131"/>
      <c r="J3" s="131"/>
    </row>
    <row r="4" spans="1:10" ht="18" x14ac:dyDescent="0.3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5" x14ac:dyDescent="0.35">
      <c r="A5" s="118" t="s">
        <v>34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8" x14ac:dyDescent="0.4">
      <c r="A6" s="1"/>
      <c r="B6" s="2"/>
      <c r="C6" s="2"/>
      <c r="D6" s="2"/>
      <c r="E6" s="6"/>
      <c r="F6" s="7"/>
      <c r="G6" s="7"/>
      <c r="H6" s="7"/>
      <c r="I6" s="7"/>
      <c r="J6" s="35" t="s">
        <v>42</v>
      </c>
    </row>
    <row r="7" spans="1:10" ht="26" x14ac:dyDescent="0.35">
      <c r="A7" s="28"/>
      <c r="B7" s="29"/>
      <c r="C7" s="29"/>
      <c r="D7" s="30"/>
      <c r="E7" s="31"/>
      <c r="F7" s="3" t="s">
        <v>76</v>
      </c>
      <c r="G7" s="3" t="s">
        <v>103</v>
      </c>
      <c r="H7" s="3" t="s">
        <v>78</v>
      </c>
      <c r="I7" s="3" t="s">
        <v>48</v>
      </c>
      <c r="J7" s="3" t="s">
        <v>79</v>
      </c>
    </row>
    <row r="8" spans="1:10" x14ac:dyDescent="0.35">
      <c r="A8" s="123" t="s">
        <v>0</v>
      </c>
      <c r="B8" s="117"/>
      <c r="C8" s="117"/>
      <c r="D8" s="117"/>
      <c r="E8" s="132"/>
      <c r="F8" s="32"/>
      <c r="G8" s="32">
        <v>1344107</v>
      </c>
      <c r="H8" s="33">
        <v>1468591</v>
      </c>
      <c r="I8" s="33">
        <v>1468591</v>
      </c>
      <c r="J8" s="33">
        <v>1468591</v>
      </c>
    </row>
    <row r="9" spans="1:10" x14ac:dyDescent="0.35">
      <c r="A9" s="133" t="s">
        <v>43</v>
      </c>
      <c r="B9" s="134"/>
      <c r="C9" s="134"/>
      <c r="D9" s="134"/>
      <c r="E9" s="130"/>
      <c r="F9" s="33"/>
      <c r="G9" s="62">
        <v>1344107</v>
      </c>
      <c r="H9" s="33">
        <v>1468591</v>
      </c>
      <c r="I9" s="33">
        <v>1468591</v>
      </c>
      <c r="J9" s="33">
        <v>1468591</v>
      </c>
    </row>
    <row r="10" spans="1:10" x14ac:dyDescent="0.35">
      <c r="A10" s="36" t="s">
        <v>1</v>
      </c>
      <c r="B10" s="44"/>
      <c r="C10" s="44"/>
      <c r="D10" s="44"/>
      <c r="E10" s="44"/>
      <c r="F10" s="32"/>
      <c r="G10" s="32">
        <f t="shared" ref="G10:H10" si="0">G11+G12</f>
        <v>1367896</v>
      </c>
      <c r="H10" s="32">
        <f t="shared" si="0"/>
        <v>1468591</v>
      </c>
      <c r="I10" s="32">
        <f t="shared" ref="I10:J10" si="1">I11+I12</f>
        <v>1468591</v>
      </c>
      <c r="J10" s="32">
        <f t="shared" si="1"/>
        <v>1468591</v>
      </c>
    </row>
    <row r="11" spans="1:10" x14ac:dyDescent="0.35">
      <c r="A11" s="135" t="s">
        <v>44</v>
      </c>
      <c r="B11" s="134"/>
      <c r="C11" s="134"/>
      <c r="D11" s="134"/>
      <c r="E11" s="134"/>
      <c r="F11" s="33"/>
      <c r="G11" s="33">
        <v>1344107</v>
      </c>
      <c r="H11" s="33">
        <v>1445231</v>
      </c>
      <c r="I11" s="33">
        <v>1445231</v>
      </c>
      <c r="J11" s="33">
        <v>1445231</v>
      </c>
    </row>
    <row r="12" spans="1:10" x14ac:dyDescent="0.35">
      <c r="A12" s="129" t="s">
        <v>45</v>
      </c>
      <c r="B12" s="130"/>
      <c r="C12" s="130"/>
      <c r="D12" s="130"/>
      <c r="E12" s="130"/>
      <c r="F12" s="33"/>
      <c r="G12" s="33">
        <v>23789</v>
      </c>
      <c r="H12" s="33">
        <v>23360</v>
      </c>
      <c r="I12" s="33">
        <v>23360</v>
      </c>
      <c r="J12" s="33">
        <v>23360</v>
      </c>
    </row>
    <row r="13" spans="1:10" x14ac:dyDescent="0.35">
      <c r="A13" s="116" t="s">
        <v>68</v>
      </c>
      <c r="B13" s="117"/>
      <c r="C13" s="117"/>
      <c r="D13" s="117"/>
      <c r="E13" s="117"/>
      <c r="F13" s="32">
        <f>F8-F10</f>
        <v>0</v>
      </c>
      <c r="G13" s="32"/>
      <c r="H13" s="32">
        <f>H8-H10</f>
        <v>0</v>
      </c>
      <c r="I13" s="32">
        <f>I8-I10</f>
        <v>0</v>
      </c>
      <c r="J13" s="32">
        <f>J8-J10</f>
        <v>0</v>
      </c>
    </row>
    <row r="14" spans="1:10" ht="18" x14ac:dyDescent="0.35">
      <c r="A14" s="4"/>
      <c r="B14" s="22"/>
      <c r="C14" s="22"/>
      <c r="D14" s="22"/>
      <c r="E14" s="22"/>
      <c r="F14" s="22"/>
      <c r="G14" s="22"/>
      <c r="H14" s="23"/>
      <c r="I14" s="23"/>
      <c r="J14" s="23"/>
    </row>
    <row r="15" spans="1:10" ht="15.5" x14ac:dyDescent="0.35">
      <c r="A15" s="118" t="s">
        <v>35</v>
      </c>
      <c r="B15" s="119"/>
      <c r="C15" s="119"/>
      <c r="D15" s="119"/>
      <c r="E15" s="119"/>
      <c r="F15" s="119"/>
      <c r="G15" s="119"/>
      <c r="H15" s="119"/>
      <c r="I15" s="119"/>
      <c r="J15" s="119"/>
    </row>
    <row r="16" spans="1:10" ht="18" x14ac:dyDescent="0.35">
      <c r="A16" s="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26" x14ac:dyDescent="0.35">
      <c r="A17" s="28"/>
      <c r="B17" s="29"/>
      <c r="C17" s="29"/>
      <c r="D17" s="30"/>
      <c r="E17" s="31"/>
      <c r="F17" s="3" t="s">
        <v>76</v>
      </c>
      <c r="G17" s="3" t="s">
        <v>77</v>
      </c>
      <c r="H17" s="3" t="s">
        <v>78</v>
      </c>
      <c r="I17" s="3" t="s">
        <v>48</v>
      </c>
      <c r="J17" s="3" t="s">
        <v>79</v>
      </c>
    </row>
    <row r="18" spans="1:10" x14ac:dyDescent="0.35">
      <c r="A18" s="129" t="s">
        <v>46</v>
      </c>
      <c r="B18" s="130"/>
      <c r="C18" s="130"/>
      <c r="D18" s="130"/>
      <c r="E18" s="130"/>
      <c r="F18" s="33"/>
      <c r="G18" s="33"/>
      <c r="H18" s="33"/>
      <c r="I18" s="33"/>
      <c r="J18" s="45"/>
    </row>
    <row r="19" spans="1:10" x14ac:dyDescent="0.35">
      <c r="A19" s="129" t="s">
        <v>47</v>
      </c>
      <c r="B19" s="130"/>
      <c r="C19" s="130"/>
      <c r="D19" s="130"/>
      <c r="E19" s="130"/>
      <c r="F19" s="33"/>
      <c r="G19" s="33"/>
      <c r="H19" s="33"/>
      <c r="I19" s="33"/>
      <c r="J19" s="45"/>
    </row>
    <row r="20" spans="1:10" x14ac:dyDescent="0.35">
      <c r="A20" s="116" t="s">
        <v>2</v>
      </c>
      <c r="B20" s="117"/>
      <c r="C20" s="117"/>
      <c r="D20" s="117"/>
      <c r="E20" s="117"/>
      <c r="F20" s="32">
        <f>F18-F19</f>
        <v>0</v>
      </c>
      <c r="G20" s="32">
        <f t="shared" ref="G20:J20" si="2">G18-G19</f>
        <v>0</v>
      </c>
      <c r="H20" s="32">
        <f t="shared" si="2"/>
        <v>0</v>
      </c>
      <c r="I20" s="32">
        <f t="shared" si="2"/>
        <v>0</v>
      </c>
      <c r="J20" s="32">
        <f t="shared" si="2"/>
        <v>0</v>
      </c>
    </row>
    <row r="21" spans="1:10" x14ac:dyDescent="0.35">
      <c r="A21" s="116" t="s">
        <v>69</v>
      </c>
      <c r="B21" s="117"/>
      <c r="C21" s="117"/>
      <c r="D21" s="117"/>
      <c r="E21" s="117"/>
      <c r="F21" s="32">
        <f>F13+F20</f>
        <v>0</v>
      </c>
      <c r="G21" s="32"/>
      <c r="H21" s="32">
        <f t="shared" ref="H21" si="3">H13+H20</f>
        <v>0</v>
      </c>
      <c r="I21" s="32">
        <v>0</v>
      </c>
      <c r="J21" s="32">
        <v>0</v>
      </c>
    </row>
    <row r="22" spans="1:10" ht="18" x14ac:dyDescent="0.35">
      <c r="A22" s="21"/>
      <c r="B22" s="22"/>
      <c r="C22" s="22"/>
      <c r="D22" s="22"/>
      <c r="E22" s="22"/>
      <c r="F22" s="22"/>
      <c r="G22" s="22"/>
      <c r="H22" s="23"/>
      <c r="I22" s="23"/>
      <c r="J22" s="23"/>
    </row>
    <row r="23" spans="1:10" ht="15.5" x14ac:dyDescent="0.35">
      <c r="A23" s="118" t="s">
        <v>70</v>
      </c>
      <c r="B23" s="119"/>
      <c r="C23" s="119"/>
      <c r="D23" s="119"/>
      <c r="E23" s="119"/>
      <c r="F23" s="119"/>
      <c r="G23" s="119"/>
      <c r="H23" s="119"/>
      <c r="I23" s="119"/>
      <c r="J23" s="119"/>
    </row>
    <row r="24" spans="1:10" ht="15.5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35">
      <c r="A25" s="28"/>
      <c r="B25" s="29"/>
      <c r="C25" s="29"/>
      <c r="D25" s="30"/>
      <c r="E25" s="31"/>
      <c r="F25" s="3" t="s">
        <v>76</v>
      </c>
      <c r="G25" s="3" t="s">
        <v>77</v>
      </c>
      <c r="H25" s="3" t="s">
        <v>78</v>
      </c>
      <c r="I25" s="3" t="s">
        <v>80</v>
      </c>
      <c r="J25" s="3" t="s">
        <v>81</v>
      </c>
    </row>
    <row r="26" spans="1:10" ht="15" customHeight="1" x14ac:dyDescent="0.35">
      <c r="A26" s="120" t="s">
        <v>71</v>
      </c>
      <c r="B26" s="121"/>
      <c r="C26" s="121"/>
      <c r="D26" s="121"/>
      <c r="E26" s="122"/>
      <c r="F26" s="46">
        <v>0</v>
      </c>
      <c r="G26" s="46">
        <v>0</v>
      </c>
      <c r="H26" s="46">
        <v>0</v>
      </c>
      <c r="I26" s="46">
        <v>0</v>
      </c>
      <c r="J26" s="47">
        <v>0</v>
      </c>
    </row>
    <row r="27" spans="1:10" ht="15" customHeight="1" x14ac:dyDescent="0.35">
      <c r="A27" s="116" t="s">
        <v>72</v>
      </c>
      <c r="B27" s="117"/>
      <c r="C27" s="117"/>
      <c r="D27" s="117"/>
      <c r="E27" s="117"/>
      <c r="F27" s="48">
        <f>F21+F26</f>
        <v>0</v>
      </c>
      <c r="G27" s="48">
        <f t="shared" ref="G27:J27" si="4">G21+G26</f>
        <v>0</v>
      </c>
      <c r="H27" s="48">
        <f t="shared" si="4"/>
        <v>0</v>
      </c>
      <c r="I27" s="48">
        <f t="shared" si="4"/>
        <v>0</v>
      </c>
      <c r="J27" s="49">
        <f t="shared" si="4"/>
        <v>0</v>
      </c>
    </row>
    <row r="28" spans="1:10" ht="45" customHeight="1" x14ac:dyDescent="0.35">
      <c r="A28" s="123" t="s">
        <v>73</v>
      </c>
      <c r="B28" s="124"/>
      <c r="C28" s="124"/>
      <c r="D28" s="124"/>
      <c r="E28" s="125"/>
      <c r="F28" s="48">
        <f>F13+F20+F26-F27</f>
        <v>0</v>
      </c>
      <c r="G28" s="48"/>
      <c r="H28" s="48">
        <f t="shared" ref="H28" si="5">H13+H20+H26-H27</f>
        <v>0</v>
      </c>
      <c r="I28" s="48">
        <v>0</v>
      </c>
      <c r="J28" s="49">
        <v>0</v>
      </c>
    </row>
    <row r="29" spans="1:10" ht="15.5" x14ac:dyDescent="0.35">
      <c r="A29" s="50"/>
      <c r="B29" s="51"/>
      <c r="C29" s="51"/>
      <c r="D29" s="51"/>
      <c r="E29" s="51"/>
      <c r="F29" s="51"/>
      <c r="G29" s="51"/>
      <c r="H29" s="51"/>
      <c r="I29" s="51"/>
      <c r="J29" s="51"/>
    </row>
    <row r="30" spans="1:10" ht="15.5" x14ac:dyDescent="0.35">
      <c r="A30" s="126" t="s">
        <v>67</v>
      </c>
      <c r="B30" s="126"/>
      <c r="C30" s="126"/>
      <c r="D30" s="126"/>
      <c r="E30" s="126"/>
      <c r="F30" s="126"/>
      <c r="G30" s="126"/>
      <c r="H30" s="126"/>
      <c r="I30" s="126"/>
      <c r="J30" s="126"/>
    </row>
    <row r="31" spans="1:10" ht="18" x14ac:dyDescent="0.35">
      <c r="A31" s="52"/>
      <c r="B31" s="53"/>
      <c r="C31" s="53"/>
      <c r="D31" s="53"/>
      <c r="E31" s="53"/>
      <c r="F31" s="53"/>
      <c r="G31" s="53"/>
      <c r="H31" s="54"/>
      <c r="I31" s="54"/>
      <c r="J31" s="54"/>
    </row>
    <row r="32" spans="1:10" x14ac:dyDescent="0.35">
      <c r="A32" s="55"/>
      <c r="B32" s="56"/>
      <c r="C32" s="56"/>
      <c r="D32" s="57"/>
      <c r="E32" s="58"/>
      <c r="F32" s="3" t="s">
        <v>76</v>
      </c>
      <c r="G32" s="3" t="s">
        <v>77</v>
      </c>
      <c r="H32" s="3" t="s">
        <v>78</v>
      </c>
      <c r="I32" s="3" t="s">
        <v>80</v>
      </c>
      <c r="J32" s="3" t="s">
        <v>81</v>
      </c>
    </row>
    <row r="33" spans="1:10" x14ac:dyDescent="0.35">
      <c r="A33" s="120" t="s">
        <v>71</v>
      </c>
      <c r="B33" s="121"/>
      <c r="C33" s="121"/>
      <c r="D33" s="121"/>
      <c r="E33" s="122"/>
      <c r="F33" s="46">
        <v>0</v>
      </c>
      <c r="G33" s="46">
        <f>F36</f>
        <v>0</v>
      </c>
      <c r="H33" s="46">
        <f>G36</f>
        <v>0</v>
      </c>
      <c r="I33" s="46">
        <f>H36</f>
        <v>0</v>
      </c>
      <c r="J33" s="47">
        <f>I36</f>
        <v>0</v>
      </c>
    </row>
    <row r="34" spans="1:10" ht="28.5" customHeight="1" x14ac:dyDescent="0.35">
      <c r="A34" s="120" t="s">
        <v>74</v>
      </c>
      <c r="B34" s="121"/>
      <c r="C34" s="121"/>
      <c r="D34" s="121"/>
      <c r="E34" s="122"/>
      <c r="F34" s="46">
        <v>0</v>
      </c>
      <c r="G34" s="46">
        <v>0</v>
      </c>
      <c r="H34" s="46">
        <v>0</v>
      </c>
      <c r="I34" s="46">
        <v>0</v>
      </c>
      <c r="J34" s="47">
        <v>0</v>
      </c>
    </row>
    <row r="35" spans="1:10" x14ac:dyDescent="0.35">
      <c r="A35" s="120" t="s">
        <v>75</v>
      </c>
      <c r="B35" s="127"/>
      <c r="C35" s="127"/>
      <c r="D35" s="127"/>
      <c r="E35" s="128"/>
      <c r="F35" s="46">
        <v>0</v>
      </c>
      <c r="G35" s="46">
        <v>0</v>
      </c>
      <c r="H35" s="46">
        <v>0</v>
      </c>
      <c r="I35" s="46">
        <v>0</v>
      </c>
      <c r="J35" s="47">
        <v>0</v>
      </c>
    </row>
    <row r="36" spans="1:10" ht="15" customHeight="1" x14ac:dyDescent="0.35">
      <c r="A36" s="116" t="s">
        <v>72</v>
      </c>
      <c r="B36" s="117"/>
      <c r="C36" s="117"/>
      <c r="D36" s="117"/>
      <c r="E36" s="117"/>
      <c r="F36" s="34">
        <f>F33-F34+F35</f>
        <v>0</v>
      </c>
      <c r="G36" s="34">
        <f t="shared" ref="G36:J36" si="6">G33-G34+G35</f>
        <v>0</v>
      </c>
      <c r="H36" s="34">
        <f t="shared" si="6"/>
        <v>0</v>
      </c>
      <c r="I36" s="34">
        <f t="shared" si="6"/>
        <v>0</v>
      </c>
      <c r="J36" s="59">
        <f t="shared" si="6"/>
        <v>0</v>
      </c>
    </row>
    <row r="37" spans="1:10" ht="17.25" customHeight="1" x14ac:dyDescent="0.35"/>
    <row r="38" spans="1:10" x14ac:dyDescent="0.35">
      <c r="A38" s="114"/>
      <c r="B38" s="115"/>
      <c r="C38" s="115"/>
      <c r="D38" s="115"/>
      <c r="E38" s="115"/>
      <c r="F38" s="115"/>
      <c r="G38" s="115"/>
      <c r="H38" s="115"/>
      <c r="I38" s="115"/>
      <c r="J38" s="115"/>
    </row>
    <row r="39" spans="1:10" ht="9" customHeight="1" x14ac:dyDescent="0.35"/>
  </sheetData>
  <mergeCells count="23">
    <mergeCell ref="A19:E19"/>
    <mergeCell ref="A1:J1"/>
    <mergeCell ref="A3:J3"/>
    <mergeCell ref="A5:J5"/>
    <mergeCell ref="A8:E8"/>
    <mergeCell ref="A9:E9"/>
    <mergeCell ref="A11:E11"/>
    <mergeCell ref="A12:E12"/>
    <mergeCell ref="A13:E13"/>
    <mergeCell ref="A15:J15"/>
    <mergeCell ref="A18:E18"/>
    <mergeCell ref="A38:J38"/>
    <mergeCell ref="A20:E20"/>
    <mergeCell ref="A21:E21"/>
    <mergeCell ref="A23:J23"/>
    <mergeCell ref="A26:E26"/>
    <mergeCell ref="A27:E27"/>
    <mergeCell ref="A28:E28"/>
    <mergeCell ref="A30:J30"/>
    <mergeCell ref="A33:E33"/>
    <mergeCell ref="A34:E34"/>
    <mergeCell ref="A35:E35"/>
    <mergeCell ref="A36:E3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workbookViewId="0">
      <selection sqref="A1:H1"/>
    </sheetView>
  </sheetViews>
  <sheetFormatPr defaultRowHeight="14.5" x14ac:dyDescent="0.35"/>
  <cols>
    <col min="1" max="1" width="7.453125" bestFit="1" customWidth="1"/>
    <col min="2" max="2" width="8.453125" bestFit="1" customWidth="1"/>
    <col min="3" max="8" width="25.26953125" customWidth="1"/>
  </cols>
  <sheetData>
    <row r="1" spans="1:8" ht="42" customHeight="1" x14ac:dyDescent="0.35">
      <c r="A1" s="118" t="s">
        <v>113</v>
      </c>
      <c r="B1" s="118"/>
      <c r="C1" s="118"/>
      <c r="D1" s="118"/>
      <c r="E1" s="118"/>
      <c r="F1" s="118"/>
      <c r="G1" s="118"/>
      <c r="H1" s="118"/>
    </row>
    <row r="2" spans="1:8" ht="18" customHeight="1" x14ac:dyDescent="0.3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5">
      <c r="A3" s="118" t="s">
        <v>23</v>
      </c>
      <c r="B3" s="118"/>
      <c r="C3" s="118"/>
      <c r="D3" s="118"/>
      <c r="E3" s="118"/>
      <c r="F3" s="118"/>
      <c r="G3" s="118"/>
      <c r="H3" s="118"/>
    </row>
    <row r="4" spans="1:8" ht="18" x14ac:dyDescent="0.35">
      <c r="A4" s="4"/>
      <c r="B4" s="4"/>
      <c r="C4" s="4"/>
      <c r="D4" s="4"/>
      <c r="E4" s="4"/>
      <c r="F4" s="4"/>
      <c r="G4" s="5"/>
      <c r="H4" s="5"/>
    </row>
    <row r="5" spans="1:8" ht="18" customHeight="1" x14ac:dyDescent="0.35">
      <c r="A5" s="118" t="s">
        <v>4</v>
      </c>
      <c r="B5" s="118"/>
      <c r="C5" s="118"/>
      <c r="D5" s="118"/>
      <c r="E5" s="118"/>
      <c r="F5" s="118"/>
      <c r="G5" s="118"/>
      <c r="H5" s="118"/>
    </row>
    <row r="6" spans="1:8" ht="18" x14ac:dyDescent="0.3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35">
      <c r="A7" s="118" t="s">
        <v>49</v>
      </c>
      <c r="B7" s="118"/>
      <c r="C7" s="118"/>
      <c r="D7" s="118"/>
      <c r="E7" s="118"/>
      <c r="F7" s="118"/>
      <c r="G7" s="118"/>
      <c r="H7" s="118"/>
    </row>
    <row r="8" spans="1:8" ht="18" x14ac:dyDescent="0.35">
      <c r="A8" s="4"/>
      <c r="B8" s="4"/>
      <c r="C8" s="4"/>
      <c r="D8" s="4"/>
      <c r="E8" s="4"/>
      <c r="F8" s="4"/>
      <c r="G8" s="5"/>
      <c r="H8" s="35" t="s">
        <v>42</v>
      </c>
    </row>
    <row r="9" spans="1:8" ht="26" x14ac:dyDescent="0.35">
      <c r="A9" s="20" t="s">
        <v>5</v>
      </c>
      <c r="B9" s="19" t="s">
        <v>6</v>
      </c>
      <c r="C9" s="19" t="s">
        <v>3</v>
      </c>
      <c r="D9" s="19" t="s">
        <v>76</v>
      </c>
      <c r="E9" s="19" t="s">
        <v>104</v>
      </c>
      <c r="F9" s="19" t="s">
        <v>78</v>
      </c>
      <c r="G9" s="19" t="s">
        <v>48</v>
      </c>
      <c r="H9" s="19" t="s">
        <v>79</v>
      </c>
    </row>
    <row r="10" spans="1:8" x14ac:dyDescent="0.35">
      <c r="A10" s="39"/>
      <c r="B10" s="40"/>
      <c r="C10" s="38" t="s">
        <v>0</v>
      </c>
      <c r="D10" s="71"/>
      <c r="E10" s="63">
        <f>SUM(E11,E16)</f>
        <v>1367896</v>
      </c>
      <c r="F10" s="63">
        <f>SUM(F11)</f>
        <v>1468591</v>
      </c>
      <c r="G10" s="63">
        <f t="shared" ref="G10:H10" si="0">SUM(G11)</f>
        <v>1468591</v>
      </c>
      <c r="H10" s="63">
        <f t="shared" si="0"/>
        <v>1468591</v>
      </c>
    </row>
    <row r="11" spans="1:8" ht="15.75" customHeight="1" x14ac:dyDescent="0.35">
      <c r="A11" s="11">
        <v>6</v>
      </c>
      <c r="B11" s="11"/>
      <c r="C11" s="11" t="s">
        <v>7</v>
      </c>
      <c r="D11" s="69"/>
      <c r="E11" s="62">
        <f>SUM(E12:E15)</f>
        <v>1364500</v>
      </c>
      <c r="F11" s="9">
        <f>SUM(F12,F13,F14,F15)</f>
        <v>1468591</v>
      </c>
      <c r="G11" s="9">
        <f t="shared" ref="G11:H11" si="1">SUM(G12,G13,G14,G15)</f>
        <v>1468591</v>
      </c>
      <c r="H11" s="9">
        <f t="shared" si="1"/>
        <v>1468591</v>
      </c>
    </row>
    <row r="12" spans="1:8" ht="37.5" x14ac:dyDescent="0.35">
      <c r="A12" s="11"/>
      <c r="B12" s="15">
        <v>63</v>
      </c>
      <c r="C12" s="15" t="s">
        <v>36</v>
      </c>
      <c r="D12" s="8"/>
      <c r="E12" s="9">
        <v>1129921</v>
      </c>
      <c r="F12" s="77">
        <v>1199300</v>
      </c>
      <c r="G12" s="77">
        <v>1199300</v>
      </c>
      <c r="H12" s="77">
        <v>1199300</v>
      </c>
    </row>
    <row r="13" spans="1:8" x14ac:dyDescent="0.35">
      <c r="A13" s="12"/>
      <c r="B13" s="12">
        <v>65</v>
      </c>
      <c r="C13" s="12" t="s">
        <v>85</v>
      </c>
      <c r="D13" s="8"/>
      <c r="E13" s="9">
        <v>30104</v>
      </c>
      <c r="F13" s="9">
        <v>57900</v>
      </c>
      <c r="G13" s="9">
        <v>57900</v>
      </c>
      <c r="H13" s="9">
        <v>57900</v>
      </c>
    </row>
    <row r="14" spans="1:8" x14ac:dyDescent="0.35">
      <c r="A14" s="12"/>
      <c r="B14" s="12">
        <v>66</v>
      </c>
      <c r="C14" s="12" t="s">
        <v>86</v>
      </c>
      <c r="D14" s="8"/>
      <c r="E14" s="9">
        <v>1129</v>
      </c>
      <c r="F14" s="9">
        <v>5000</v>
      </c>
      <c r="G14" s="9">
        <v>5000</v>
      </c>
      <c r="H14" s="9">
        <v>5000</v>
      </c>
    </row>
    <row r="15" spans="1:8" ht="37.5" x14ac:dyDescent="0.35">
      <c r="A15" s="12"/>
      <c r="B15" s="12">
        <v>67</v>
      </c>
      <c r="C15" s="15" t="s">
        <v>37</v>
      </c>
      <c r="D15" s="8"/>
      <c r="E15" s="9">
        <v>203346</v>
      </c>
      <c r="F15" s="9">
        <v>206391</v>
      </c>
      <c r="G15" s="9">
        <v>206391</v>
      </c>
      <c r="H15" s="9">
        <v>206391</v>
      </c>
    </row>
    <row r="16" spans="1:8" x14ac:dyDescent="0.35">
      <c r="A16" s="68">
        <v>9</v>
      </c>
      <c r="B16" s="16">
        <v>922</v>
      </c>
      <c r="C16" s="74" t="s">
        <v>99</v>
      </c>
      <c r="D16" s="72"/>
      <c r="E16" s="9">
        <v>3396</v>
      </c>
      <c r="F16" s="60">
        <v>0</v>
      </c>
      <c r="G16" s="60">
        <v>0</v>
      </c>
      <c r="H16" s="60">
        <v>0</v>
      </c>
    </row>
    <row r="17" spans="1:8" x14ac:dyDescent="0.35">
      <c r="A17" s="65"/>
      <c r="B17" s="66"/>
      <c r="E17" s="67"/>
    </row>
    <row r="19" spans="1:8" ht="15.5" x14ac:dyDescent="0.35">
      <c r="A19" s="118" t="s">
        <v>50</v>
      </c>
      <c r="B19" s="136"/>
      <c r="C19" s="136"/>
      <c r="D19" s="136"/>
      <c r="E19" s="136"/>
      <c r="F19" s="136"/>
      <c r="G19" s="136"/>
      <c r="H19" s="136"/>
    </row>
    <row r="20" spans="1:8" ht="18" x14ac:dyDescent="0.35">
      <c r="A20" s="4"/>
      <c r="B20" s="4"/>
      <c r="C20" s="4"/>
      <c r="D20" s="4"/>
      <c r="E20" s="4"/>
      <c r="F20" s="4"/>
      <c r="G20" s="5"/>
      <c r="H20" s="5"/>
    </row>
    <row r="21" spans="1:8" ht="26" x14ac:dyDescent="0.35">
      <c r="A21" s="20" t="s">
        <v>5</v>
      </c>
      <c r="B21" s="19" t="s">
        <v>6</v>
      </c>
      <c r="C21" s="19" t="s">
        <v>8</v>
      </c>
      <c r="D21" s="19" t="s">
        <v>76</v>
      </c>
      <c r="E21" s="19" t="s">
        <v>77</v>
      </c>
      <c r="F21" s="19" t="s">
        <v>78</v>
      </c>
      <c r="G21" s="19" t="s">
        <v>41</v>
      </c>
      <c r="H21" s="19" t="s">
        <v>82</v>
      </c>
    </row>
    <row r="22" spans="1:8" x14ac:dyDescent="0.35">
      <c r="A22" s="39"/>
      <c r="B22" s="40"/>
      <c r="C22" s="38" t="s">
        <v>1</v>
      </c>
      <c r="D22" s="70"/>
      <c r="E22" s="63">
        <f>SUM(E23,E29)</f>
        <v>1367896</v>
      </c>
      <c r="F22" s="63">
        <f>SUM(F23,F29)</f>
        <v>1468591</v>
      </c>
      <c r="G22" s="63">
        <f t="shared" ref="G22:H22" si="2">SUM(G23,G29)</f>
        <v>1468591</v>
      </c>
      <c r="H22" s="63">
        <f t="shared" si="2"/>
        <v>1468591</v>
      </c>
    </row>
    <row r="23" spans="1:8" ht="15.75" customHeight="1" x14ac:dyDescent="0.35">
      <c r="A23" s="11">
        <v>3</v>
      </c>
      <c r="B23" s="11"/>
      <c r="C23" s="11" t="s">
        <v>9</v>
      </c>
      <c r="D23" s="69"/>
      <c r="E23" s="76">
        <f>SUM(E24,E25,E26,E27,E28)</f>
        <v>1344107</v>
      </c>
      <c r="F23" s="64">
        <f>SUM(F24,F25,F26)</f>
        <v>1445231</v>
      </c>
      <c r="G23" s="64">
        <f t="shared" ref="G23:H23" si="3">SUM(G24,G25,G26)</f>
        <v>1445231</v>
      </c>
      <c r="H23" s="64">
        <f t="shared" si="3"/>
        <v>1445231</v>
      </c>
    </row>
    <row r="24" spans="1:8" ht="15.75" customHeight="1" x14ac:dyDescent="0.35">
      <c r="A24" s="11"/>
      <c r="B24" s="15">
        <v>31</v>
      </c>
      <c r="C24" s="15" t="s">
        <v>10</v>
      </c>
      <c r="D24" s="8"/>
      <c r="E24" s="113">
        <v>1145023</v>
      </c>
      <c r="F24" s="9">
        <v>1257100</v>
      </c>
      <c r="G24" s="9">
        <v>1257100</v>
      </c>
      <c r="H24" s="9">
        <v>1257100</v>
      </c>
    </row>
    <row r="25" spans="1:8" x14ac:dyDescent="0.35">
      <c r="A25" s="12"/>
      <c r="B25" s="12">
        <v>32</v>
      </c>
      <c r="C25" s="12" t="s">
        <v>26</v>
      </c>
      <c r="D25" s="8"/>
      <c r="E25" s="75">
        <v>174217</v>
      </c>
      <c r="F25" s="9">
        <v>187031</v>
      </c>
      <c r="G25" s="9">
        <v>187031</v>
      </c>
      <c r="H25" s="9">
        <v>187031</v>
      </c>
    </row>
    <row r="26" spans="1:8" x14ac:dyDescent="0.35">
      <c r="A26" s="12"/>
      <c r="B26" s="12">
        <v>34</v>
      </c>
      <c r="C26" s="12" t="s">
        <v>87</v>
      </c>
      <c r="D26" s="8"/>
      <c r="E26" s="9">
        <v>5400</v>
      </c>
      <c r="F26" s="9">
        <v>1100</v>
      </c>
      <c r="G26" s="9">
        <v>1100</v>
      </c>
      <c r="H26" s="9">
        <v>1100</v>
      </c>
    </row>
    <row r="27" spans="1:8" ht="37.5" x14ac:dyDescent="0.35">
      <c r="A27" s="12"/>
      <c r="B27" s="12">
        <v>37</v>
      </c>
      <c r="C27" s="61" t="s">
        <v>96</v>
      </c>
      <c r="D27" s="8"/>
      <c r="E27" s="9">
        <v>18850</v>
      </c>
      <c r="F27" s="9">
        <v>0</v>
      </c>
      <c r="G27" s="9">
        <v>0</v>
      </c>
      <c r="H27" s="9">
        <v>0</v>
      </c>
    </row>
    <row r="28" spans="1:8" x14ac:dyDescent="0.35">
      <c r="A28" s="12"/>
      <c r="B28" s="12">
        <v>38</v>
      </c>
      <c r="C28" s="12" t="s">
        <v>97</v>
      </c>
      <c r="D28" s="8"/>
      <c r="E28" s="9">
        <v>617</v>
      </c>
      <c r="F28" s="9">
        <v>0</v>
      </c>
      <c r="G28" s="9">
        <v>0</v>
      </c>
      <c r="H28" s="9">
        <v>0</v>
      </c>
    </row>
    <row r="29" spans="1:8" ht="26" x14ac:dyDescent="0.35">
      <c r="A29" s="14">
        <v>4</v>
      </c>
      <c r="B29" s="14"/>
      <c r="C29" s="24" t="s">
        <v>11</v>
      </c>
      <c r="D29" s="69"/>
      <c r="E29" s="64">
        <v>23789</v>
      </c>
      <c r="F29" s="64">
        <v>23360</v>
      </c>
      <c r="G29" s="64">
        <v>23360</v>
      </c>
      <c r="H29" s="64">
        <v>23360</v>
      </c>
    </row>
    <row r="30" spans="1:8" ht="37.5" x14ac:dyDescent="0.35">
      <c r="A30" s="15"/>
      <c r="B30" s="15">
        <v>42</v>
      </c>
      <c r="C30" s="25" t="s">
        <v>12</v>
      </c>
      <c r="D30" s="8"/>
      <c r="E30" s="9">
        <v>23789</v>
      </c>
      <c r="F30" s="9">
        <v>23360</v>
      </c>
      <c r="G30" s="9">
        <v>23360</v>
      </c>
      <c r="H30" s="9">
        <v>23360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zoomScale="90" zoomScaleNormal="90" workbookViewId="0">
      <selection activeCell="A7" sqref="A7:F7"/>
    </sheetView>
  </sheetViews>
  <sheetFormatPr defaultColWidth="9.1796875" defaultRowHeight="15.5" x14ac:dyDescent="0.35"/>
  <cols>
    <col min="1" max="1" width="31.1796875" style="78" customWidth="1"/>
    <col min="2" max="6" width="25.26953125" style="78" customWidth="1"/>
    <col min="7" max="16384" width="9.1796875" style="78"/>
  </cols>
  <sheetData>
    <row r="1" spans="1:6" ht="42" customHeight="1" x14ac:dyDescent="0.35">
      <c r="A1" s="118" t="s">
        <v>113</v>
      </c>
      <c r="B1" s="118"/>
      <c r="C1" s="118"/>
      <c r="D1" s="118"/>
      <c r="E1" s="118"/>
      <c r="F1" s="118"/>
    </row>
    <row r="2" spans="1:6" ht="18" customHeight="1" x14ac:dyDescent="0.35">
      <c r="A2" s="42"/>
      <c r="B2" s="42"/>
      <c r="C2" s="42"/>
      <c r="D2" s="42"/>
      <c r="E2" s="42"/>
      <c r="F2" s="42"/>
    </row>
    <row r="3" spans="1:6" ht="15.75" customHeight="1" x14ac:dyDescent="0.35">
      <c r="A3" s="118" t="s">
        <v>23</v>
      </c>
      <c r="B3" s="118"/>
      <c r="C3" s="118"/>
      <c r="D3" s="118"/>
      <c r="E3" s="118"/>
      <c r="F3" s="118"/>
    </row>
    <row r="4" spans="1:6" x14ac:dyDescent="0.35">
      <c r="B4" s="42"/>
      <c r="C4" s="42"/>
      <c r="D4" s="42"/>
      <c r="E4" s="73"/>
      <c r="F4" s="73"/>
    </row>
    <row r="5" spans="1:6" ht="18" customHeight="1" x14ac:dyDescent="0.35">
      <c r="A5" s="118" t="s">
        <v>4</v>
      </c>
      <c r="B5" s="118"/>
      <c r="C5" s="118"/>
      <c r="D5" s="118"/>
      <c r="E5" s="118"/>
      <c r="F5" s="118"/>
    </row>
    <row r="6" spans="1:6" x14ac:dyDescent="0.35">
      <c r="A6" s="42"/>
      <c r="B6" s="42"/>
      <c r="C6" s="42"/>
      <c r="D6" s="42"/>
      <c r="E6" s="73"/>
      <c r="F6" s="73"/>
    </row>
    <row r="7" spans="1:6" x14ac:dyDescent="0.35">
      <c r="A7" s="118" t="s">
        <v>51</v>
      </c>
      <c r="B7" s="118"/>
      <c r="C7" s="118"/>
      <c r="D7" s="118"/>
      <c r="E7" s="118"/>
      <c r="F7" s="118"/>
    </row>
    <row r="8" spans="1:6" x14ac:dyDescent="0.35">
      <c r="A8" s="42"/>
      <c r="B8" s="42"/>
      <c r="C8" s="42"/>
      <c r="D8" s="42"/>
      <c r="E8" s="73"/>
      <c r="F8" s="79" t="s">
        <v>42</v>
      </c>
    </row>
    <row r="9" spans="1:6" ht="31" x14ac:dyDescent="0.35">
      <c r="A9" s="80" t="s">
        <v>53</v>
      </c>
      <c r="B9" s="81" t="s">
        <v>76</v>
      </c>
      <c r="C9" s="81" t="s">
        <v>105</v>
      </c>
      <c r="D9" s="81" t="s">
        <v>78</v>
      </c>
      <c r="E9" s="81" t="s">
        <v>83</v>
      </c>
      <c r="F9" s="81" t="s">
        <v>84</v>
      </c>
    </row>
    <row r="10" spans="1:6" x14ac:dyDescent="0.35">
      <c r="A10" s="82" t="s">
        <v>0</v>
      </c>
      <c r="B10" s="83"/>
      <c r="C10" s="84">
        <f>SUM(C11,C14,C16,C18,C22)</f>
        <v>1367896</v>
      </c>
      <c r="D10" s="84">
        <f>SUM(D11,D14,D16,D18,D22)</f>
        <v>1468591</v>
      </c>
      <c r="E10" s="84">
        <f t="shared" ref="E10:F10" si="0">SUM(E11,E14,E16,E18,E22)</f>
        <v>1468591</v>
      </c>
      <c r="F10" s="84">
        <f t="shared" si="0"/>
        <v>1468591</v>
      </c>
    </row>
    <row r="11" spans="1:6" x14ac:dyDescent="0.35">
      <c r="A11" s="85" t="s">
        <v>57</v>
      </c>
      <c r="B11" s="84"/>
      <c r="C11" s="84">
        <f>SUM(C12,C13)</f>
        <v>203346</v>
      </c>
      <c r="D11" s="84">
        <f>SUM(D12,D13)</f>
        <v>155191</v>
      </c>
      <c r="E11" s="84">
        <f t="shared" ref="E11:F11" si="1">SUM(E12,E13)</f>
        <v>155191</v>
      </c>
      <c r="F11" s="84">
        <f t="shared" si="1"/>
        <v>155191</v>
      </c>
    </row>
    <row r="12" spans="1:6" x14ac:dyDescent="0.35">
      <c r="A12" s="86" t="s">
        <v>58</v>
      </c>
      <c r="B12" s="87"/>
      <c r="C12" s="87">
        <v>150783</v>
      </c>
      <c r="D12" s="87">
        <v>88560</v>
      </c>
      <c r="E12" s="87">
        <v>88560</v>
      </c>
      <c r="F12" s="87">
        <v>88560</v>
      </c>
    </row>
    <row r="13" spans="1:6" ht="31" x14ac:dyDescent="0.35">
      <c r="A13" s="88" t="s">
        <v>98</v>
      </c>
      <c r="B13" s="87"/>
      <c r="C13" s="89">
        <v>52563</v>
      </c>
      <c r="D13" s="87">
        <v>66631</v>
      </c>
      <c r="E13" s="87">
        <v>66631</v>
      </c>
      <c r="F13" s="87">
        <v>66631</v>
      </c>
    </row>
    <row r="14" spans="1:6" x14ac:dyDescent="0.35">
      <c r="A14" s="90" t="s">
        <v>88</v>
      </c>
      <c r="B14" s="91"/>
      <c r="C14" s="92">
        <v>429</v>
      </c>
      <c r="D14" s="92">
        <v>5000</v>
      </c>
      <c r="E14" s="92">
        <v>5000</v>
      </c>
      <c r="F14" s="92">
        <v>5000</v>
      </c>
    </row>
    <row r="15" spans="1:6" x14ac:dyDescent="0.35">
      <c r="A15" s="93" t="s">
        <v>89</v>
      </c>
      <c r="B15" s="94"/>
      <c r="C15" s="87">
        <v>429</v>
      </c>
      <c r="D15" s="87">
        <v>5000</v>
      </c>
      <c r="E15" s="87">
        <v>5000</v>
      </c>
      <c r="F15" s="87">
        <v>5000</v>
      </c>
    </row>
    <row r="16" spans="1:6" ht="31" x14ac:dyDescent="0.35">
      <c r="A16" s="95" t="s">
        <v>55</v>
      </c>
      <c r="B16" s="91"/>
      <c r="C16" s="92">
        <v>33500</v>
      </c>
      <c r="D16" s="92">
        <v>57900</v>
      </c>
      <c r="E16" s="92">
        <v>57900</v>
      </c>
      <c r="F16" s="92">
        <v>57900</v>
      </c>
    </row>
    <row r="17" spans="1:6" ht="31" x14ac:dyDescent="0.35">
      <c r="A17" s="88" t="s">
        <v>56</v>
      </c>
      <c r="B17" s="94"/>
      <c r="C17" s="87">
        <v>33500</v>
      </c>
      <c r="D17" s="87">
        <v>57900</v>
      </c>
      <c r="E17" s="87">
        <v>57900</v>
      </c>
      <c r="F17" s="87">
        <v>57900</v>
      </c>
    </row>
    <row r="18" spans="1:6" x14ac:dyDescent="0.35">
      <c r="A18" s="82" t="s">
        <v>54</v>
      </c>
      <c r="B18" s="91"/>
      <c r="C18" s="92">
        <f>SUM(C20,C21)</f>
        <v>1129921</v>
      </c>
      <c r="D18" s="92">
        <f>SUM(D20,D21,D19)</f>
        <v>1250500</v>
      </c>
      <c r="E18" s="92">
        <f t="shared" ref="E18:F18" si="2">SUM(E20,E21,E19)</f>
        <v>1250500</v>
      </c>
      <c r="F18" s="92">
        <f t="shared" si="2"/>
        <v>1250500</v>
      </c>
    </row>
    <row r="19" spans="1:6" ht="31" x14ac:dyDescent="0.35">
      <c r="A19" s="96" t="s">
        <v>111</v>
      </c>
      <c r="B19" s="91"/>
      <c r="C19" s="92">
        <v>0</v>
      </c>
      <c r="D19" s="87">
        <v>51200</v>
      </c>
      <c r="E19" s="87">
        <v>51200</v>
      </c>
      <c r="F19" s="87">
        <v>51200</v>
      </c>
    </row>
    <row r="20" spans="1:6" ht="31" x14ac:dyDescent="0.35">
      <c r="A20" s="88" t="s">
        <v>90</v>
      </c>
      <c r="B20" s="94"/>
      <c r="C20" s="97">
        <v>1129921</v>
      </c>
      <c r="D20" s="98">
        <v>1198800</v>
      </c>
      <c r="E20" s="98">
        <v>1198800</v>
      </c>
      <c r="F20" s="98">
        <v>1198800</v>
      </c>
    </row>
    <row r="21" spans="1:6" ht="31" x14ac:dyDescent="0.35">
      <c r="A21" s="99" t="s">
        <v>91</v>
      </c>
      <c r="B21" s="100"/>
      <c r="C21" s="100">
        <v>0</v>
      </c>
      <c r="D21" s="101">
        <v>500</v>
      </c>
      <c r="E21" s="101">
        <v>500</v>
      </c>
      <c r="F21" s="101">
        <v>500</v>
      </c>
    </row>
    <row r="22" spans="1:6" x14ac:dyDescent="0.35">
      <c r="A22" s="102" t="s">
        <v>114</v>
      </c>
      <c r="B22" s="103"/>
      <c r="C22" s="103">
        <v>700</v>
      </c>
      <c r="D22" s="104">
        <v>0</v>
      </c>
      <c r="E22" s="104">
        <v>0</v>
      </c>
      <c r="F22" s="104">
        <v>0</v>
      </c>
    </row>
    <row r="23" spans="1:6" x14ac:dyDescent="0.35">
      <c r="A23" s="99" t="s">
        <v>116</v>
      </c>
      <c r="B23" s="100"/>
      <c r="C23" s="100">
        <v>700</v>
      </c>
      <c r="D23" s="101">
        <v>0</v>
      </c>
      <c r="E23" s="101">
        <v>0</v>
      </c>
      <c r="F23" s="101">
        <v>0</v>
      </c>
    </row>
    <row r="24" spans="1:6" x14ac:dyDescent="0.35">
      <c r="A24" s="105" t="s">
        <v>92</v>
      </c>
      <c r="B24" s="103"/>
      <c r="C24" s="106">
        <v>3396</v>
      </c>
      <c r="D24" s="101">
        <v>0</v>
      </c>
      <c r="E24" s="101">
        <v>0</v>
      </c>
      <c r="F24" s="101">
        <v>0</v>
      </c>
    </row>
    <row r="25" spans="1:6" x14ac:dyDescent="0.35">
      <c r="A25" s="107" t="s">
        <v>115</v>
      </c>
      <c r="B25" s="100"/>
      <c r="C25" s="100">
        <v>3396</v>
      </c>
      <c r="D25" s="101">
        <v>0</v>
      </c>
      <c r="E25" s="101">
        <v>0</v>
      </c>
      <c r="F25" s="101">
        <v>0</v>
      </c>
    </row>
    <row r="27" spans="1:6" ht="15.75" customHeight="1" x14ac:dyDescent="0.35">
      <c r="A27" s="118" t="s">
        <v>52</v>
      </c>
      <c r="B27" s="118"/>
      <c r="C27" s="118"/>
      <c r="D27" s="118"/>
      <c r="E27" s="118"/>
      <c r="F27" s="118"/>
    </row>
    <row r="28" spans="1:6" x14ac:dyDescent="0.35">
      <c r="A28" s="42"/>
      <c r="B28" s="42"/>
      <c r="C28" s="42"/>
      <c r="D28" s="42"/>
      <c r="E28" s="73"/>
      <c r="F28" s="73"/>
    </row>
    <row r="29" spans="1:6" ht="31" x14ac:dyDescent="0.35">
      <c r="A29" s="80" t="s">
        <v>53</v>
      </c>
      <c r="B29" s="81" t="s">
        <v>76</v>
      </c>
      <c r="C29" s="81" t="s">
        <v>106</v>
      </c>
      <c r="D29" s="81" t="s">
        <v>78</v>
      </c>
      <c r="E29" s="81" t="s">
        <v>83</v>
      </c>
      <c r="F29" s="81" t="s">
        <v>84</v>
      </c>
    </row>
    <row r="30" spans="1:6" x14ac:dyDescent="0.35">
      <c r="A30" s="82" t="s">
        <v>1</v>
      </c>
      <c r="B30" s="83"/>
      <c r="C30" s="84">
        <f>SUM(C31,C34,C36,C38,C42)</f>
        <v>1367896</v>
      </c>
      <c r="D30" s="84">
        <f>SUM(D31,D34,D36,D38)</f>
        <v>1468591</v>
      </c>
      <c r="E30" s="84">
        <f t="shared" ref="E30:F30" si="3">SUM(E31,E34,E36,E38)</f>
        <v>1468591</v>
      </c>
      <c r="F30" s="84">
        <f t="shared" si="3"/>
        <v>1468591</v>
      </c>
    </row>
    <row r="31" spans="1:6" ht="15.75" customHeight="1" x14ac:dyDescent="0.35">
      <c r="A31" s="85" t="s">
        <v>57</v>
      </c>
      <c r="B31" s="91"/>
      <c r="C31" s="92">
        <f>SUM(C32,C33)</f>
        <v>203346</v>
      </c>
      <c r="D31" s="87">
        <f>SUM(D32,D33)</f>
        <v>155191</v>
      </c>
      <c r="E31" s="87">
        <f t="shared" ref="E31:F31" si="4">SUM(E32,E33)</f>
        <v>155191</v>
      </c>
      <c r="F31" s="87">
        <f t="shared" si="4"/>
        <v>155191</v>
      </c>
    </row>
    <row r="32" spans="1:6" x14ac:dyDescent="0.35">
      <c r="A32" s="86" t="s">
        <v>58</v>
      </c>
      <c r="B32" s="94"/>
      <c r="C32" s="87">
        <v>150783</v>
      </c>
      <c r="D32" s="87">
        <v>88560</v>
      </c>
      <c r="E32" s="87">
        <v>88560</v>
      </c>
      <c r="F32" s="87">
        <v>88560</v>
      </c>
    </row>
    <row r="33" spans="1:6" ht="31" x14ac:dyDescent="0.35">
      <c r="A33" s="88" t="s">
        <v>98</v>
      </c>
      <c r="B33" s="94"/>
      <c r="C33" s="87">
        <v>52563</v>
      </c>
      <c r="D33" s="87">
        <v>66631</v>
      </c>
      <c r="E33" s="87">
        <v>66631</v>
      </c>
      <c r="F33" s="87">
        <v>66631</v>
      </c>
    </row>
    <row r="34" spans="1:6" x14ac:dyDescent="0.35">
      <c r="A34" s="90" t="s">
        <v>88</v>
      </c>
      <c r="B34" s="91"/>
      <c r="C34" s="92">
        <v>429</v>
      </c>
      <c r="D34" s="92">
        <v>5000</v>
      </c>
      <c r="E34" s="92">
        <v>5000</v>
      </c>
      <c r="F34" s="92">
        <v>5000</v>
      </c>
    </row>
    <row r="35" spans="1:6" x14ac:dyDescent="0.35">
      <c r="A35" s="86" t="s">
        <v>89</v>
      </c>
      <c r="B35" s="94"/>
      <c r="C35" s="87">
        <v>429</v>
      </c>
      <c r="D35" s="87">
        <v>5000</v>
      </c>
      <c r="E35" s="87">
        <v>5000</v>
      </c>
      <c r="F35" s="87">
        <v>5000</v>
      </c>
    </row>
    <row r="36" spans="1:6" x14ac:dyDescent="0.35">
      <c r="A36" s="90" t="s">
        <v>93</v>
      </c>
      <c r="B36" s="91"/>
      <c r="C36" s="92">
        <v>33500</v>
      </c>
      <c r="D36" s="92">
        <v>57900</v>
      </c>
      <c r="E36" s="92">
        <v>57900</v>
      </c>
      <c r="F36" s="92">
        <v>57900</v>
      </c>
    </row>
    <row r="37" spans="1:6" x14ac:dyDescent="0.35">
      <c r="A37" s="86" t="s">
        <v>118</v>
      </c>
      <c r="B37" s="94"/>
      <c r="C37" s="87">
        <v>33500</v>
      </c>
      <c r="D37" s="87">
        <v>57900</v>
      </c>
      <c r="E37" s="87">
        <v>57900</v>
      </c>
      <c r="F37" s="87">
        <v>57900</v>
      </c>
    </row>
    <row r="38" spans="1:6" x14ac:dyDescent="0.35">
      <c r="A38" s="108" t="s">
        <v>94</v>
      </c>
      <c r="B38" s="91"/>
      <c r="C38" s="92">
        <f>SUM(C40,C41)</f>
        <v>1129921</v>
      </c>
      <c r="D38" s="92">
        <f>SUM(D39,D40,D41)</f>
        <v>1250500</v>
      </c>
      <c r="E38" s="92">
        <f t="shared" ref="E38:F38" si="5">SUM(E39,E40,E41)</f>
        <v>1250500</v>
      </c>
      <c r="F38" s="92">
        <f t="shared" si="5"/>
        <v>1250500</v>
      </c>
    </row>
    <row r="39" spans="1:6" ht="31" x14ac:dyDescent="0.35">
      <c r="A39" s="96" t="s">
        <v>112</v>
      </c>
      <c r="B39" s="91"/>
      <c r="C39" s="92">
        <v>0</v>
      </c>
      <c r="D39" s="87">
        <v>51200</v>
      </c>
      <c r="E39" s="87">
        <v>51200</v>
      </c>
      <c r="F39" s="87">
        <v>51200</v>
      </c>
    </row>
    <row r="40" spans="1:6" ht="31" x14ac:dyDescent="0.35">
      <c r="A40" s="109" t="s">
        <v>90</v>
      </c>
      <c r="B40" s="94"/>
      <c r="C40" s="87">
        <v>1129921</v>
      </c>
      <c r="D40" s="87">
        <v>1198800</v>
      </c>
      <c r="E40" s="87">
        <v>1198800</v>
      </c>
      <c r="F40" s="87">
        <v>1198800</v>
      </c>
    </row>
    <row r="41" spans="1:6" ht="31" x14ac:dyDescent="0.35">
      <c r="A41" s="109" t="s">
        <v>95</v>
      </c>
      <c r="B41" s="94"/>
      <c r="C41" s="87">
        <v>0</v>
      </c>
      <c r="D41" s="87">
        <v>500</v>
      </c>
      <c r="E41" s="87">
        <v>500</v>
      </c>
      <c r="F41" s="87">
        <v>500</v>
      </c>
    </row>
    <row r="42" spans="1:6" x14ac:dyDescent="0.35">
      <c r="A42" s="110" t="s">
        <v>119</v>
      </c>
      <c r="B42" s="110"/>
      <c r="C42" s="111">
        <v>700</v>
      </c>
      <c r="D42" s="110">
        <v>0</v>
      </c>
      <c r="E42" s="110">
        <v>0</v>
      </c>
      <c r="F42" s="110">
        <v>0</v>
      </c>
    </row>
    <row r="43" spans="1:6" ht="31" x14ac:dyDescent="0.35">
      <c r="A43" s="112" t="s">
        <v>117</v>
      </c>
      <c r="B43" s="110"/>
      <c r="C43" s="110">
        <v>700</v>
      </c>
      <c r="D43" s="110">
        <v>0</v>
      </c>
      <c r="E43" s="110">
        <v>0</v>
      </c>
      <c r="F43" s="110">
        <v>0</v>
      </c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activeCell="D6" sqref="D6"/>
    </sheetView>
  </sheetViews>
  <sheetFormatPr defaultRowHeight="14.5" x14ac:dyDescent="0.35"/>
  <cols>
    <col min="1" max="1" width="37.7265625" customWidth="1"/>
    <col min="2" max="6" width="25.26953125" customWidth="1"/>
  </cols>
  <sheetData>
    <row r="1" spans="1:6" ht="42" customHeight="1" x14ac:dyDescent="0.35">
      <c r="A1" s="118" t="s">
        <v>113</v>
      </c>
      <c r="B1" s="118"/>
      <c r="C1" s="118"/>
      <c r="D1" s="118"/>
      <c r="E1" s="118"/>
      <c r="F1" s="118"/>
    </row>
    <row r="2" spans="1:6" ht="18" customHeight="1" x14ac:dyDescent="0.35">
      <c r="A2" s="4"/>
      <c r="B2" s="4"/>
      <c r="C2" s="4"/>
      <c r="D2" s="4"/>
      <c r="E2" s="4"/>
      <c r="F2" s="4"/>
    </row>
    <row r="3" spans="1:6" ht="15.5" x14ac:dyDescent="0.35">
      <c r="A3" s="118" t="s">
        <v>23</v>
      </c>
      <c r="B3" s="118"/>
      <c r="C3" s="118"/>
      <c r="D3" s="118"/>
      <c r="E3" s="131"/>
      <c r="F3" s="131"/>
    </row>
    <row r="4" spans="1:6" ht="18" x14ac:dyDescent="0.35">
      <c r="A4" s="4"/>
      <c r="B4" s="4"/>
      <c r="C4" s="4"/>
      <c r="D4" s="4"/>
      <c r="E4" s="5"/>
      <c r="F4" s="5"/>
    </row>
    <row r="5" spans="1:6" ht="18" customHeight="1" x14ac:dyDescent="0.35">
      <c r="A5" s="118" t="s">
        <v>4</v>
      </c>
      <c r="B5" s="119"/>
      <c r="C5" s="119"/>
      <c r="D5" s="119"/>
      <c r="E5" s="119"/>
      <c r="F5" s="119"/>
    </row>
    <row r="6" spans="1:6" ht="18" x14ac:dyDescent="0.35">
      <c r="A6" s="4"/>
      <c r="B6" s="4"/>
      <c r="C6" s="4"/>
      <c r="D6" s="4"/>
      <c r="E6" s="5"/>
      <c r="F6" s="5"/>
    </row>
    <row r="7" spans="1:6" ht="15.5" x14ac:dyDescent="0.35">
      <c r="A7" s="118" t="s">
        <v>13</v>
      </c>
      <c r="B7" s="136"/>
      <c r="C7" s="136"/>
      <c r="D7" s="136"/>
      <c r="E7" s="136"/>
      <c r="F7" s="136"/>
    </row>
    <row r="8" spans="1:6" ht="18" x14ac:dyDescent="0.35">
      <c r="A8" s="4"/>
      <c r="B8" s="4"/>
      <c r="C8" s="4"/>
      <c r="D8" s="4"/>
      <c r="E8" s="5"/>
      <c r="F8" s="35" t="s">
        <v>42</v>
      </c>
    </row>
    <row r="9" spans="1:6" ht="26" x14ac:dyDescent="0.35">
      <c r="A9" s="20" t="s">
        <v>53</v>
      </c>
      <c r="B9" s="19" t="s">
        <v>76</v>
      </c>
      <c r="C9" s="19" t="s">
        <v>77</v>
      </c>
      <c r="D9" s="19" t="s">
        <v>78</v>
      </c>
      <c r="E9" s="19" t="s">
        <v>83</v>
      </c>
      <c r="F9" s="19" t="s">
        <v>84</v>
      </c>
    </row>
    <row r="10" spans="1:6" ht="15.75" customHeight="1" x14ac:dyDescent="0.35">
      <c r="A10" s="11" t="s">
        <v>14</v>
      </c>
      <c r="B10" s="8"/>
      <c r="C10" s="63">
        <v>1367896</v>
      </c>
      <c r="D10" s="64">
        <v>1468591</v>
      </c>
      <c r="E10" s="64"/>
      <c r="F10" s="64"/>
    </row>
    <row r="11" spans="1:6" ht="15.75" customHeight="1" x14ac:dyDescent="0.35">
      <c r="A11" s="11" t="s">
        <v>15</v>
      </c>
      <c r="B11" s="8"/>
      <c r="C11" s="9"/>
      <c r="D11" s="9"/>
      <c r="E11" s="9"/>
      <c r="F11" s="9"/>
    </row>
    <row r="12" spans="1:6" ht="26" x14ac:dyDescent="0.35">
      <c r="A12" s="17" t="s">
        <v>16</v>
      </c>
      <c r="B12" s="8"/>
      <c r="C12" s="9"/>
      <c r="D12" s="9"/>
      <c r="E12" s="9"/>
      <c r="F12" s="9"/>
    </row>
    <row r="13" spans="1:6" x14ac:dyDescent="0.35">
      <c r="A13" s="16" t="s">
        <v>17</v>
      </c>
      <c r="B13" s="8"/>
      <c r="C13" s="9"/>
      <c r="D13" s="9"/>
      <c r="E13" s="9"/>
      <c r="F13" s="9"/>
    </row>
    <row r="14" spans="1:6" x14ac:dyDescent="0.35">
      <c r="A14" s="11" t="s">
        <v>18</v>
      </c>
      <c r="B14" s="8"/>
      <c r="C14" s="9"/>
      <c r="D14" s="9"/>
      <c r="E14" s="9"/>
      <c r="F14" s="10"/>
    </row>
    <row r="15" spans="1:6" ht="26" x14ac:dyDescent="0.35">
      <c r="A15" s="18" t="s">
        <v>19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33" sqref="F33"/>
    </sheetView>
  </sheetViews>
  <sheetFormatPr defaultRowHeight="14.5" x14ac:dyDescent="0.35"/>
  <cols>
    <col min="1" max="1" width="7.453125" bestFit="1" customWidth="1"/>
    <col min="2" max="2" width="8.453125" bestFit="1" customWidth="1"/>
    <col min="3" max="8" width="25.26953125" customWidth="1"/>
  </cols>
  <sheetData>
    <row r="1" spans="1:8" ht="42" customHeight="1" x14ac:dyDescent="0.35">
      <c r="A1" s="118" t="s">
        <v>40</v>
      </c>
      <c r="B1" s="118"/>
      <c r="C1" s="118"/>
      <c r="D1" s="118"/>
      <c r="E1" s="118"/>
      <c r="F1" s="118"/>
      <c r="G1" s="118"/>
      <c r="H1" s="118"/>
    </row>
    <row r="2" spans="1:8" ht="18" customHeight="1" x14ac:dyDescent="0.3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5">
      <c r="A3" s="118" t="s">
        <v>23</v>
      </c>
      <c r="B3" s="118"/>
      <c r="C3" s="118"/>
      <c r="D3" s="118"/>
      <c r="E3" s="118"/>
      <c r="F3" s="118"/>
      <c r="G3" s="118"/>
      <c r="H3" s="118"/>
    </row>
    <row r="4" spans="1:8" ht="18" x14ac:dyDescent="0.35">
      <c r="A4" s="4"/>
      <c r="B4" s="4"/>
      <c r="C4" s="4"/>
      <c r="D4" s="4"/>
      <c r="E4" s="4"/>
      <c r="F4" s="4"/>
      <c r="G4" s="5"/>
      <c r="H4" s="5"/>
    </row>
    <row r="5" spans="1:8" ht="18" customHeight="1" x14ac:dyDescent="0.35">
      <c r="A5" s="118" t="s">
        <v>61</v>
      </c>
      <c r="B5" s="118"/>
      <c r="C5" s="118"/>
      <c r="D5" s="118"/>
      <c r="E5" s="118"/>
      <c r="F5" s="118"/>
      <c r="G5" s="118"/>
      <c r="H5" s="118"/>
    </row>
    <row r="6" spans="1:8" ht="18" x14ac:dyDescent="0.35">
      <c r="A6" s="4"/>
      <c r="B6" s="4"/>
      <c r="C6" s="4"/>
      <c r="D6" s="4"/>
      <c r="E6" s="4"/>
      <c r="F6" s="4"/>
      <c r="G6" s="5"/>
      <c r="H6" s="35" t="s">
        <v>42</v>
      </c>
    </row>
    <row r="7" spans="1:8" ht="26" x14ac:dyDescent="0.35">
      <c r="A7" s="20" t="s">
        <v>5</v>
      </c>
      <c r="B7" s="19" t="s">
        <v>6</v>
      </c>
      <c r="C7" s="19" t="s">
        <v>39</v>
      </c>
      <c r="D7" s="19" t="s">
        <v>76</v>
      </c>
      <c r="E7" s="19" t="s">
        <v>77</v>
      </c>
      <c r="F7" s="19" t="s">
        <v>78</v>
      </c>
      <c r="G7" s="19" t="s">
        <v>83</v>
      </c>
      <c r="H7" s="19" t="s">
        <v>84</v>
      </c>
    </row>
    <row r="8" spans="1:8" x14ac:dyDescent="0.35">
      <c r="A8" s="39"/>
      <c r="B8" s="40"/>
      <c r="C8" s="38" t="s">
        <v>63</v>
      </c>
      <c r="D8" s="40"/>
      <c r="E8" s="39"/>
      <c r="F8" s="39"/>
      <c r="G8" s="39"/>
      <c r="H8" s="39"/>
    </row>
    <row r="9" spans="1:8" ht="26" x14ac:dyDescent="0.3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35">
      <c r="A10" s="11"/>
      <c r="B10" s="15">
        <v>84</v>
      </c>
      <c r="C10" s="15" t="s">
        <v>27</v>
      </c>
      <c r="D10" s="8"/>
      <c r="E10" s="9"/>
      <c r="F10" s="9"/>
      <c r="G10" s="9"/>
      <c r="H10" s="9"/>
    </row>
    <row r="11" spans="1:8" x14ac:dyDescent="0.35">
      <c r="A11" s="11"/>
      <c r="B11" s="15"/>
      <c r="C11" s="41"/>
      <c r="D11" s="8"/>
      <c r="E11" s="9"/>
      <c r="F11" s="9"/>
      <c r="G11" s="9"/>
      <c r="H11" s="9"/>
    </row>
    <row r="12" spans="1:8" x14ac:dyDescent="0.35">
      <c r="A12" s="11"/>
      <c r="B12" s="15"/>
      <c r="C12" s="38" t="s">
        <v>66</v>
      </c>
      <c r="D12" s="8"/>
      <c r="E12" s="9"/>
      <c r="F12" s="9"/>
      <c r="G12" s="9"/>
      <c r="H12" s="9"/>
    </row>
    <row r="13" spans="1:8" ht="26" x14ac:dyDescent="0.35">
      <c r="A13" s="14">
        <v>5</v>
      </c>
      <c r="B13" s="14"/>
      <c r="C13" s="24" t="s">
        <v>21</v>
      </c>
      <c r="D13" s="8"/>
      <c r="E13" s="9"/>
      <c r="F13" s="9"/>
      <c r="G13" s="9"/>
      <c r="H13" s="9"/>
    </row>
    <row r="14" spans="1:8" ht="25" x14ac:dyDescent="0.35">
      <c r="A14" s="15"/>
      <c r="B14" s="15">
        <v>54</v>
      </c>
      <c r="C14" s="25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A15" sqref="A15"/>
    </sheetView>
  </sheetViews>
  <sheetFormatPr defaultRowHeight="14.5" x14ac:dyDescent="0.35"/>
  <cols>
    <col min="1" max="6" width="25.26953125" customWidth="1"/>
  </cols>
  <sheetData>
    <row r="1" spans="1:6" ht="42" customHeight="1" x14ac:dyDescent="0.35">
      <c r="A1" s="118" t="s">
        <v>40</v>
      </c>
      <c r="B1" s="118"/>
      <c r="C1" s="118"/>
      <c r="D1" s="118"/>
      <c r="E1" s="118"/>
      <c r="F1" s="118"/>
    </row>
    <row r="2" spans="1:6" ht="18" customHeight="1" x14ac:dyDescent="0.35">
      <c r="A2" s="4"/>
      <c r="B2" s="4"/>
      <c r="C2" s="4"/>
      <c r="D2" s="4"/>
      <c r="E2" s="4"/>
      <c r="F2" s="4"/>
    </row>
    <row r="3" spans="1:6" ht="15.75" customHeight="1" x14ac:dyDescent="0.35">
      <c r="A3" s="118" t="s">
        <v>23</v>
      </c>
      <c r="B3" s="118"/>
      <c r="C3" s="118"/>
      <c r="D3" s="118"/>
      <c r="E3" s="118"/>
      <c r="F3" s="118"/>
    </row>
    <row r="4" spans="1:6" ht="18" x14ac:dyDescent="0.35">
      <c r="A4" s="4"/>
      <c r="B4" s="4"/>
      <c r="C4" s="4"/>
      <c r="D4" s="4"/>
      <c r="E4" s="5"/>
      <c r="F4" s="5"/>
    </row>
    <row r="5" spans="1:6" ht="18" customHeight="1" x14ac:dyDescent="0.35">
      <c r="A5" s="118" t="s">
        <v>62</v>
      </c>
      <c r="B5" s="118"/>
      <c r="C5" s="118"/>
      <c r="D5" s="118"/>
      <c r="E5" s="118"/>
      <c r="F5" s="118"/>
    </row>
    <row r="6" spans="1:6" ht="18" x14ac:dyDescent="0.35">
      <c r="A6" s="4"/>
      <c r="B6" s="4"/>
      <c r="C6" s="4"/>
      <c r="D6" s="4"/>
      <c r="E6" s="5"/>
      <c r="F6" s="35" t="s">
        <v>42</v>
      </c>
    </row>
    <row r="7" spans="1:6" ht="26" x14ac:dyDescent="0.35">
      <c r="A7" s="19" t="s">
        <v>53</v>
      </c>
      <c r="B7" s="19" t="s">
        <v>76</v>
      </c>
      <c r="C7" s="19" t="s">
        <v>77</v>
      </c>
      <c r="D7" s="19" t="s">
        <v>78</v>
      </c>
      <c r="E7" s="19" t="s">
        <v>83</v>
      </c>
      <c r="F7" s="19" t="s">
        <v>84</v>
      </c>
    </row>
    <row r="8" spans="1:6" x14ac:dyDescent="0.35">
      <c r="A8" s="11" t="s">
        <v>63</v>
      </c>
      <c r="B8" s="8"/>
      <c r="C8" s="9"/>
      <c r="D8" s="9"/>
      <c r="E8" s="9"/>
      <c r="F8" s="9"/>
    </row>
    <row r="9" spans="1:6" ht="26" x14ac:dyDescent="0.35">
      <c r="A9" s="11" t="s">
        <v>64</v>
      </c>
      <c r="B9" s="8"/>
      <c r="C9" s="9"/>
      <c r="D9" s="9"/>
      <c r="E9" s="9"/>
      <c r="F9" s="9"/>
    </row>
    <row r="10" spans="1:6" ht="26" x14ac:dyDescent="0.35">
      <c r="A10" s="17" t="s">
        <v>65</v>
      </c>
      <c r="B10" s="8"/>
      <c r="C10" s="9"/>
      <c r="D10" s="9"/>
      <c r="E10" s="9"/>
      <c r="F10" s="9"/>
    </row>
    <row r="11" spans="1:6" x14ac:dyDescent="0.35">
      <c r="A11" s="17"/>
      <c r="B11" s="8"/>
      <c r="C11" s="9"/>
      <c r="D11" s="9"/>
      <c r="E11" s="9"/>
      <c r="F11" s="9"/>
    </row>
    <row r="12" spans="1:6" x14ac:dyDescent="0.35">
      <c r="A12" s="11" t="s">
        <v>66</v>
      </c>
      <c r="B12" s="8"/>
      <c r="C12" s="9"/>
      <c r="D12" s="9"/>
      <c r="E12" s="9"/>
      <c r="F12" s="9"/>
    </row>
    <row r="13" spans="1:6" x14ac:dyDescent="0.35">
      <c r="A13" s="24" t="s">
        <v>57</v>
      </c>
      <c r="B13" s="8"/>
      <c r="C13" s="9"/>
      <c r="D13" s="9"/>
      <c r="E13" s="9"/>
      <c r="F13" s="9"/>
    </row>
    <row r="14" spans="1:6" x14ac:dyDescent="0.35">
      <c r="A14" s="13" t="s">
        <v>58</v>
      </c>
      <c r="B14" s="8"/>
      <c r="C14" s="9"/>
      <c r="D14" s="9"/>
      <c r="E14" s="9"/>
      <c r="F14" s="10"/>
    </row>
    <row r="15" spans="1:6" x14ac:dyDescent="0.35">
      <c r="A15" s="24" t="s">
        <v>59</v>
      </c>
      <c r="B15" s="8"/>
      <c r="C15" s="9"/>
      <c r="D15" s="9"/>
      <c r="E15" s="9"/>
      <c r="F15" s="10"/>
    </row>
    <row r="16" spans="1:6" x14ac:dyDescent="0.35">
      <c r="A16" s="13" t="s">
        <v>60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9"/>
  <sheetViews>
    <sheetView workbookViewId="0">
      <selection activeCell="D8" sqref="D8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21.81640625" customWidth="1"/>
    <col min="4" max="4" width="30" customWidth="1"/>
    <col min="5" max="9" width="25.26953125" customWidth="1"/>
  </cols>
  <sheetData>
    <row r="1" spans="1:9" ht="42" customHeight="1" x14ac:dyDescent="0.35">
      <c r="A1" s="118" t="s">
        <v>40</v>
      </c>
      <c r="B1" s="118"/>
      <c r="C1" s="118"/>
      <c r="D1" s="118"/>
      <c r="E1" s="118"/>
      <c r="F1" s="118"/>
      <c r="G1" s="118"/>
      <c r="H1" s="118"/>
      <c r="I1" s="118"/>
    </row>
    <row r="2" spans="1:9" ht="18" x14ac:dyDescent="0.35">
      <c r="A2" s="4"/>
      <c r="B2" s="4"/>
      <c r="C2" s="4"/>
      <c r="D2" s="4"/>
      <c r="E2" s="4"/>
      <c r="F2" s="4"/>
      <c r="G2" s="4"/>
      <c r="H2" s="5"/>
      <c r="I2" s="5"/>
    </row>
    <row r="3" spans="1:9" ht="15.5" x14ac:dyDescent="0.35">
      <c r="A3" s="118" t="s">
        <v>22</v>
      </c>
      <c r="B3" s="119"/>
      <c r="C3" s="119"/>
      <c r="D3" s="119"/>
      <c r="E3" s="119"/>
      <c r="F3" s="119"/>
      <c r="G3" s="119"/>
      <c r="H3" s="119"/>
      <c r="I3" s="119"/>
    </row>
    <row r="4" spans="1:9" ht="18" x14ac:dyDescent="0.35">
      <c r="A4" s="4"/>
      <c r="B4" s="4"/>
      <c r="C4" s="4"/>
      <c r="D4" s="4"/>
      <c r="E4" s="4"/>
      <c r="F4" s="4"/>
      <c r="G4" s="4"/>
      <c r="H4" s="5"/>
      <c r="I4" s="35" t="s">
        <v>42</v>
      </c>
    </row>
    <row r="5" spans="1:9" ht="26" x14ac:dyDescent="0.35">
      <c r="A5" s="140" t="s">
        <v>24</v>
      </c>
      <c r="B5" s="141"/>
      <c r="C5" s="142"/>
      <c r="D5" s="19" t="s">
        <v>25</v>
      </c>
      <c r="E5" s="19" t="s">
        <v>76</v>
      </c>
      <c r="F5" s="19" t="s">
        <v>77</v>
      </c>
      <c r="G5" s="19" t="s">
        <v>78</v>
      </c>
      <c r="H5" s="19" t="s">
        <v>83</v>
      </c>
      <c r="I5" s="19" t="s">
        <v>84</v>
      </c>
    </row>
    <row r="6" spans="1:9" ht="68.25" customHeight="1" x14ac:dyDescent="0.35">
      <c r="A6" s="137" t="s">
        <v>107</v>
      </c>
      <c r="B6" s="138"/>
      <c r="C6" s="139"/>
      <c r="D6" s="27" t="s">
        <v>108</v>
      </c>
      <c r="E6" s="8"/>
      <c r="F6" s="9"/>
      <c r="G6" s="9"/>
      <c r="H6" s="9"/>
      <c r="I6" s="9"/>
    </row>
    <row r="7" spans="1:9" ht="51" customHeight="1" x14ac:dyDescent="0.35">
      <c r="A7" s="137" t="s">
        <v>109</v>
      </c>
      <c r="B7" s="138"/>
      <c r="C7" s="139"/>
      <c r="D7" s="27" t="s">
        <v>110</v>
      </c>
      <c r="E7" s="8"/>
      <c r="F7" s="9"/>
      <c r="G7" s="9"/>
      <c r="H7" s="9"/>
      <c r="I7" s="9"/>
    </row>
    <row r="8" spans="1:9" x14ac:dyDescent="0.35">
      <c r="A8" s="143" t="s">
        <v>100</v>
      </c>
      <c r="B8" s="144"/>
      <c r="C8" s="145"/>
      <c r="D8" s="37" t="s">
        <v>101</v>
      </c>
      <c r="E8" s="8"/>
      <c r="F8" s="9"/>
      <c r="G8" s="9"/>
      <c r="H8" s="9"/>
      <c r="I8" s="10"/>
    </row>
    <row r="9" spans="1:9" x14ac:dyDescent="0.35">
      <c r="A9" s="146">
        <v>3</v>
      </c>
      <c r="B9" s="147"/>
      <c r="C9" s="148"/>
      <c r="D9" s="26" t="s">
        <v>9</v>
      </c>
      <c r="E9" s="8"/>
      <c r="F9" s="9"/>
      <c r="G9" s="9"/>
      <c r="H9" s="9"/>
      <c r="I9" s="10"/>
    </row>
    <row r="10" spans="1:9" x14ac:dyDescent="0.35">
      <c r="A10" s="149">
        <v>31</v>
      </c>
      <c r="B10" s="150"/>
      <c r="C10" s="151"/>
      <c r="D10" s="26" t="s">
        <v>10</v>
      </c>
      <c r="E10" s="8"/>
      <c r="F10" s="9"/>
      <c r="G10" s="9"/>
      <c r="H10" s="9"/>
      <c r="I10" s="10"/>
    </row>
    <row r="11" spans="1:9" x14ac:dyDescent="0.35">
      <c r="A11" s="149">
        <v>32</v>
      </c>
      <c r="B11" s="150"/>
      <c r="C11" s="151"/>
      <c r="D11" s="26" t="s">
        <v>26</v>
      </c>
      <c r="E11" s="8"/>
      <c r="F11" s="9"/>
      <c r="G11" s="9"/>
      <c r="H11" s="9"/>
      <c r="I11" s="10"/>
    </row>
    <row r="12" spans="1:9" x14ac:dyDescent="0.35">
      <c r="A12" s="137" t="s">
        <v>102</v>
      </c>
      <c r="B12" s="138"/>
      <c r="C12" s="139"/>
      <c r="D12" s="27" t="s">
        <v>29</v>
      </c>
      <c r="E12" s="8"/>
      <c r="F12" s="9"/>
      <c r="G12" s="9"/>
      <c r="H12" s="9"/>
      <c r="I12" s="9"/>
    </row>
    <row r="13" spans="1:9" x14ac:dyDescent="0.35">
      <c r="A13" s="137" t="s">
        <v>32</v>
      </c>
      <c r="B13" s="138"/>
      <c r="C13" s="139"/>
      <c r="D13" s="27" t="s">
        <v>33</v>
      </c>
      <c r="E13" s="8"/>
      <c r="F13" s="9"/>
      <c r="G13" s="9"/>
      <c r="H13" s="9"/>
      <c r="I13" s="9"/>
    </row>
    <row r="14" spans="1:9" x14ac:dyDescent="0.35">
      <c r="A14" s="143" t="s">
        <v>30</v>
      </c>
      <c r="B14" s="144"/>
      <c r="C14" s="145"/>
      <c r="D14" s="37" t="s">
        <v>31</v>
      </c>
      <c r="E14" s="8"/>
      <c r="F14" s="9"/>
      <c r="G14" s="9"/>
      <c r="H14" s="9"/>
      <c r="I14" s="10"/>
    </row>
    <row r="15" spans="1:9" x14ac:dyDescent="0.35">
      <c r="A15" s="146">
        <v>3</v>
      </c>
      <c r="B15" s="147"/>
      <c r="C15" s="148"/>
      <c r="D15" s="26" t="s">
        <v>9</v>
      </c>
      <c r="E15" s="8"/>
      <c r="F15" s="9"/>
      <c r="G15" s="9"/>
      <c r="H15" s="9"/>
      <c r="I15" s="10"/>
    </row>
    <row r="16" spans="1:9" x14ac:dyDescent="0.35">
      <c r="A16" s="149">
        <v>32</v>
      </c>
      <c r="B16" s="150"/>
      <c r="C16" s="151"/>
      <c r="D16" s="26" t="s">
        <v>26</v>
      </c>
      <c r="E16" s="8"/>
      <c r="F16" s="9"/>
      <c r="G16" s="9"/>
      <c r="H16" s="9"/>
      <c r="I16" s="10"/>
    </row>
    <row r="17" spans="1:9" x14ac:dyDescent="0.35">
      <c r="A17" s="143" t="s">
        <v>30</v>
      </c>
      <c r="B17" s="144"/>
      <c r="C17" s="145"/>
      <c r="D17" s="37" t="s">
        <v>31</v>
      </c>
      <c r="E17" s="8"/>
      <c r="F17" s="9"/>
      <c r="G17" s="9"/>
      <c r="H17" s="9"/>
      <c r="I17" s="10"/>
    </row>
    <row r="18" spans="1:9" ht="25" x14ac:dyDescent="0.35">
      <c r="A18" s="146">
        <v>4</v>
      </c>
      <c r="B18" s="147"/>
      <c r="C18" s="148"/>
      <c r="D18" s="26" t="s">
        <v>11</v>
      </c>
      <c r="E18" s="8"/>
      <c r="F18" s="9"/>
      <c r="G18" s="9"/>
      <c r="H18" s="9"/>
      <c r="I18" s="10"/>
    </row>
    <row r="19" spans="1:9" ht="25" x14ac:dyDescent="0.35">
      <c r="A19" s="149">
        <v>42</v>
      </c>
      <c r="B19" s="150"/>
      <c r="C19" s="151"/>
      <c r="D19" s="26" t="s">
        <v>38</v>
      </c>
      <c r="E19" s="8"/>
      <c r="F19" s="9"/>
      <c r="G19" s="9"/>
      <c r="H19" s="9"/>
      <c r="I19" s="10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Mia Barač</cp:lastModifiedBy>
  <cp:lastPrinted>2024-09-27T12:42:32Z</cp:lastPrinted>
  <dcterms:created xsi:type="dcterms:W3CDTF">2022-08-12T12:51:27Z</dcterms:created>
  <dcterms:modified xsi:type="dcterms:W3CDTF">2024-09-30T13:08:10Z</dcterms:modified>
</cp:coreProperties>
</file>